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【赤黒仕訳転記】" sheetId="1" r:id="rId1"/>
    <sheet name="転記FLの推移の検証" sheetId="2" r:id="rId2"/>
    <sheet name="赤黒仕訳仕様検証" sheetId="3" r:id="rId3"/>
    <sheet name="問題となる点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mituhiro</author>
  </authors>
  <commentList>
    <comment ref="J52" authorId="0">
      <text>
        <r>
          <rPr>
            <sz val="9"/>
            <rFont val="ＭＳ Ｐゴシック"/>
            <family val="3"/>
          </rPr>
          <t>【黒仕訳】：売上ﾃﾞｰﾀ.転記FL=1の時、赤伝無し
①の売上ﾃﾞｰﾀより仕訳し転記FL=1にする、
該当する①の最新履歴ﾃﾞｰﾀの転記FL=1にする</t>
        </r>
      </text>
    </comment>
    <comment ref="C53" authorId="0">
      <text>
        <r>
          <rPr>
            <sz val="9"/>
            <rFont val="ＭＳ Ｐゴシック"/>
            <family val="3"/>
          </rPr>
          <t>【警告】：転記済だがOKか?</t>
        </r>
      </text>
    </comment>
    <comment ref="G53" authorId="0">
      <text>
        <r>
          <rPr>
            <sz val="9"/>
            <rFont val="ＭＳ Ｐゴシック"/>
            <family val="3"/>
          </rPr>
          <t>転記済FL=1→2にする</t>
        </r>
      </text>
    </comment>
    <comment ref="C54" authorId="0">
      <text>
        <r>
          <rPr>
            <sz val="9"/>
            <rFont val="ＭＳ Ｐゴシック"/>
            <family val="3"/>
          </rPr>
          <t>警告ﾒｯｾｰｼﾞ無し</t>
        </r>
      </text>
    </comment>
    <comment ref="J55" authorId="0">
      <text>
        <r>
          <rPr>
            <sz val="9"/>
            <rFont val="ＭＳ Ｐゴシック"/>
            <family val="3"/>
          </rPr>
          <t>【赤仕訳検索】：売上ﾃﾞｰﾀ.転記FL=2の時、降順に検索して最初の転記FL=1の①履歴ﾃﾞｰﾀより△金額にして仕訳する</t>
        </r>
      </text>
    </comment>
    <comment ref="J56" authorId="0">
      <text>
        <r>
          <rPr>
            <sz val="9"/>
            <rFont val="ＭＳ Ｐゴシック"/>
            <family val="3"/>
          </rPr>
          <t>【黒仕訳】：④の売上ﾃﾞｰﾀより仕訳し転記FL=1にする、
該当する④の最新履歴ﾃﾞｰﾀの転記FL=1にする</t>
        </r>
      </text>
    </comment>
    <comment ref="G57" authorId="0">
      <text>
        <r>
          <rPr>
            <sz val="9"/>
            <rFont val="ＭＳ Ｐゴシック"/>
            <family val="3"/>
          </rPr>
          <t>転記済FL=1→2にする</t>
        </r>
      </text>
    </comment>
    <comment ref="J58" authorId="0">
      <text>
        <r>
          <rPr>
            <sz val="9"/>
            <rFont val="ＭＳ Ｐゴシック"/>
            <family val="3"/>
          </rPr>
          <t>【赤仕訳検索】：売上ﾃﾞｰﾀ.転記FL=2の時、降順に検索して最初の転記FL=1の⑥履歴ﾃﾞｰﾀより△金額にして仕訳する</t>
        </r>
      </text>
    </comment>
    <comment ref="J59" authorId="0">
      <text>
        <r>
          <rPr>
            <sz val="9"/>
            <rFont val="ＭＳ Ｐゴシック"/>
            <family val="3"/>
          </rPr>
          <t>【黒仕訳】：⑥売上ﾃﾞｰﾀより仕訳し転記FL=1にする、
該当する⑥の最新履歴ﾃﾞｰﾀの転記FL=1にする</t>
        </r>
      </text>
    </comment>
    <comment ref="J61" authorId="0">
      <text>
        <r>
          <rPr>
            <sz val="9"/>
            <rFont val="ＭＳ Ｐゴシック"/>
            <family val="3"/>
          </rPr>
          <t>【赤仕訳検索】：売上ﾃﾞｰﾀ.転記FL=2の時、降順に検索して最初の転記FL=1の⑥履歴ﾃﾞｰﾀより△金額にして仕訳する</t>
        </r>
      </text>
    </comment>
  </commentList>
</comments>
</file>

<file path=xl/sharedStrings.xml><?xml version="1.0" encoding="utf-8"?>
<sst xmlns="http://schemas.openxmlformats.org/spreadsheetml/2006/main" count="418" uniqueCount="281">
  <si>
    <t>転記済のデータを更新時処理を、担当者権限により販売年度ﾏｽﾀｰ設定可能とするとともに</t>
  </si>
  <si>
    <t>担当者権限=有り</t>
  </si>
  <si>
    <t>担当者権限=無し</t>
  </si>
  <si>
    <t>Ａ</t>
  </si>
  <si>
    <t>Ｂ</t>
  </si>
  <si>
    <t>Ｃ</t>
  </si>
  <si>
    <t>Ｄ</t>
  </si>
  <si>
    <t>Ｂ及びD：未転記データ、転記済データともデータより仕訳転記する。</t>
  </si>
  <si>
    <t>更新推移例</t>
  </si>
  <si>
    <t>設定不可</t>
  </si>
  <si>
    <t>以下に、赤黒仕訳の場合の本データ＆履歴データのとりうる全ての状態を洗い出し、</t>
  </si>
  <si>
    <t>転記済み修正後の再転記
本データから黒転記、転記FL=1の最終履歴データから赤転記</t>
  </si>
  <si>
    <t>転記済み削除データの再転記
転記FL=1の最終履歴データから赤転記</t>
  </si>
  <si>
    <t>0→1</t>
  </si>
  <si>
    <t>1→2</t>
  </si>
  <si>
    <t>2→1</t>
  </si>
  <si>
    <t>転記済みデータの削除
転記後の削除なので、削除履歴の転記FLを1→2にする</t>
  </si>
  <si>
    <t>転記済み削除データの再転記
転記FL=1の最終履歴データから赤転記</t>
  </si>
  <si>
    <t>以下のような仕様とすればよい。</t>
  </si>
  <si>
    <t>上記の3パターンの入力シミュレートによる検証により、未転記分での処理時の削除データの扱いは、</t>
  </si>
  <si>
    <t>未転記分での処理時の新規/修正データの扱いについて、以下にまとめると、</t>
  </si>
  <si>
    <t>税算出法=調整税出力[行単位]　(得意先の税端数は切り捨て)</t>
  </si>
  <si>
    <t>税算出法=一括税出力[伝票単位]　(得意先の税端数は切り捨て)</t>
  </si>
  <si>
    <t>「下町のＥＲＰ」として「ふくろう販売」と市販会計パッケージの準リアルタイムな連動を実現し、</t>
  </si>
  <si>
    <t>会計上仕訳</t>
  </si>
  <si>
    <t>会計ソフト上で5月分販売データを一括削除した</t>
  </si>
  <si>
    <t>会計ソフト上で5/16～5/31分販売データを一括削除した</t>
  </si>
  <si>
    <t>管理区分を途中で変更しても問題ない。</t>
  </si>
  <si>
    <t>導入時にアステム側でユーザーに合わせて設定し、該当する会計連動用のPG</t>
  </si>
  <si>
    <t>をインストールしているので、途中変更は不可になる。</t>
  </si>
  <si>
    <t>を選択できない。</t>
  </si>
  <si>
    <t>変更不可となる。</t>
  </si>
  <si>
    <t>このテーブルのレコード有無により、1回以上転記を行ったかどうかを判定できる。</t>
  </si>
  <si>
    <t>設定値を、運用途中で変更するのは原則としてNGとする。</t>
  </si>
  <si>
    <t>転記済み再転記する時は月単位でする。</t>
  </si>
  <si>
    <t>販売管理で前月分データの削除は禁止とする。</t>
  </si>
  <si>
    <t>どうしても削除しなくてはいけない時、転記担当者に連絡し、再転記する時は2ｹ月単位とする。</t>
  </si>
  <si>
    <t>これについては途中変更されても問題ない。</t>
  </si>
  <si>
    <t>セキュリティも考慮し、かつ、柔軟に対応可能な設定できるように機能アップする。</t>
  </si>
  <si>
    <t>転記FLの推移の検証（未転記分での処理時限定）</t>
  </si>
  <si>
    <t>転記FLの推移に関する仕様に漏れが無いかを検証してみます。</t>
  </si>
  <si>
    <t>まず、転記を行おうとした時の対象データのとりうる状態は次の10通りが考えられます。</t>
  </si>
  <si>
    <t>ｹｰｽ
No</t>
  </si>
  <si>
    <t>対象データの状態</t>
  </si>
  <si>
    <t>①</t>
  </si>
  <si>
    <t>登録 の直後</t>
  </si>
  <si>
    <t>②</t>
  </si>
  <si>
    <t>登録→修正 の直後</t>
  </si>
  <si>
    <t>③</t>
  </si>
  <si>
    <t>登録(→修正)→削除 の直後（一度も転記しないまま削除したケース）</t>
  </si>
  <si>
    <t>④</t>
  </si>
  <si>
    <t>転記→修正 の直後</t>
  </si>
  <si>
    <t>⑤</t>
  </si>
  <si>
    <t>転記→修正→削除 の直後</t>
  </si>
  <si>
    <t>⑥</t>
  </si>
  <si>
    <t>転記→削除 の直後</t>
  </si>
  <si>
    <t>⑦</t>
  </si>
  <si>
    <t>登録→転記 の直後</t>
  </si>
  <si>
    <t>⑧</t>
  </si>
  <si>
    <t>登録→修正→転記 の直後</t>
  </si>
  <si>
    <t>⑨</t>
  </si>
  <si>
    <t>転記→修正→転記 の直後</t>
  </si>
  <si>
    <t>⑩</t>
  </si>
  <si>
    <t>転記→削除→転記 の直後</t>
  </si>
  <si>
    <t>上記の内、グレー表示した後半の⑦～⑩は、前回転記後から修正/削除していないので、転記FL＝1の</t>
  </si>
  <si>
    <t>状態であり、未転記分での処理時は対象外となる。</t>
  </si>
  <si>
    <t>従って、上記のケースの内①～⑥を全て網羅できるよう、以下のA,B,Cの3パターンの入力例で考えて</t>
  </si>
  <si>
    <t>みます。</t>
  </si>
  <si>
    <t>各パターン(X-n)内のデータは、その処理を行った後の全てのデータの状態を表します。</t>
  </si>
  <si>
    <t>つまり、履歴データの黒字は最新の履歴データ、青時は過去の履歴データです。</t>
  </si>
  <si>
    <t>（例えば、パターンA-3では、3行目が登録後の、2行目が修正後の、1行目が今回(削除前)の</t>
  </si>
  <si>
    <t>　履歴データを意味します。）</t>
  </si>
  <si>
    <t>さらに、仕訳データの黒字は今回の転記データ、青時は前回以前の転記データです。</t>
  </si>
  <si>
    <t>（例えば、パターンB-9では、4行目が1回目の仕訳、2,3行目が前回の仕訳(黒＆赤)、1行目が</t>
  </si>
  <si>
    <t>　今回の仕訳、の出力データを意味します。）</t>
  </si>
  <si>
    <t>また、履歴データの黄色背景は、赤転記の対象履歴データを表します。</t>
  </si>
  <si>
    <t>ｹｰｽ
No</t>
  </si>
  <si>
    <t>パターン</t>
  </si>
  <si>
    <t>本データ</t>
  </si>
  <si>
    <t>履歴データ</t>
  </si>
  <si>
    <t>仕訳出力</t>
  </si>
  <si>
    <t>コメント</t>
  </si>
  <si>
    <t>金額</t>
  </si>
  <si>
    <t>転記FL</t>
  </si>
  <si>
    <t>履歴区</t>
  </si>
  <si>
    <t>A</t>
  </si>
  <si>
    <t>登録→修正→削除→転記</t>
  </si>
  <si>
    <t>A-1</t>
  </si>
  <si>
    <t>登録</t>
  </si>
  <si>
    <t>A-2</t>
  </si>
  <si>
    <t>修正</t>
  </si>
  <si>
    <t>金額100→1000に修正</t>
  </si>
  <si>
    <t>A-3</t>
  </si>
  <si>
    <t>削除</t>
  </si>
  <si>
    <t>一度も転記せずに削除したケース</t>
  </si>
  <si>
    <t>③</t>
  </si>
  <si>
    <t>A-4</t>
  </si>
  <si>
    <t>転記</t>
  </si>
  <si>
    <t>一度も転記していない削除データなので、赤仕訳、黒仕訳、ともに不要</t>
  </si>
  <si>
    <t>B</t>
  </si>
  <si>
    <t>登録→転記→修正→修正→転記→修正→削除→転記</t>
  </si>
  <si>
    <t>B-1</t>
  </si>
  <si>
    <t>①</t>
  </si>
  <si>
    <t>B-2</t>
  </si>
  <si>
    <t>転記</t>
  </si>
  <si>
    <t>登録直後の転記</t>
  </si>
  <si>
    <t>B-4</t>
  </si>
  <si>
    <t>転記後、金額100→1000に修正</t>
  </si>
  <si>
    <t>B-5</t>
  </si>
  <si>
    <t>金額1000→1100に修正</t>
  </si>
  <si>
    <t>B-6</t>
  </si>
  <si>
    <t>転記</t>
  </si>
  <si>
    <t>B-7</t>
  </si>
  <si>
    <t>転記後、金額1100→1200に修正</t>
  </si>
  <si>
    <t>B-8</t>
  </si>
  <si>
    <t>転記済み修正後の削除</t>
  </si>
  <si>
    <t>⑤</t>
  </si>
  <si>
    <t>B-9</t>
  </si>
  <si>
    <t>C</t>
  </si>
  <si>
    <t>登録→修正→転記→削除→転記</t>
  </si>
  <si>
    <t>C-1</t>
  </si>
  <si>
    <t>C-2</t>
  </si>
  <si>
    <t>②</t>
  </si>
  <si>
    <t>C-3</t>
  </si>
  <si>
    <t>未転記修正データの転記</t>
  </si>
  <si>
    <t>C-5</t>
  </si>
  <si>
    <t>⑥</t>
  </si>
  <si>
    <t>C-6</t>
  </si>
  <si>
    <t>転記</t>
  </si>
  <si>
    <t>Ⅰ.</t>
  </si>
  <si>
    <t>削除データか否かの判定</t>
  </si>
  <si>
    <t>最新履歴データの履歴更新区分が4(削除前)かどうかで判断する。</t>
  </si>
  <si>
    <t>（本データに存在せず、履歴データに存在する、という判定よりもこの方が高速。）</t>
  </si>
  <si>
    <t>Ⅱ.</t>
  </si>
  <si>
    <t>削除データを仕訳出力するか否かの判定</t>
  </si>
  <si>
    <t>上記Ⅰの最新履歴データの転記FLをチェックする。その転記FLが、</t>
  </si>
  <si>
    <t>・0の場合、一度も転記することなく削除されたデータなので、対象外。</t>
  </si>
  <si>
    <t>・1の場合、前回転記済みなので、対象外。</t>
  </si>
  <si>
    <t>・2の場合、前回転記後に削除したデータなので、出力対象となる。</t>
  </si>
  <si>
    <t>Ⅲ.</t>
  </si>
  <si>
    <t>削除データを仕訳出力する場合の処理</t>
  </si>
  <si>
    <t>上記Ⅱで出力対象となる場合には、前回転記した金額を打ち消す為に赤仕訳が必要になる。</t>
  </si>
  <si>
    <t>（本データは存在しないので黒仕訳は必要ない。）</t>
  </si>
  <si>
    <t>この時の赤仕訳では、前回黒転記した金額を取得する必要があるので、転記FL＝1の最終履歴</t>
  </si>
  <si>
    <t>データを採用すればよい。</t>
  </si>
  <si>
    <t>⑤がその例</t>
  </si>
  <si>
    <t>本データの転記FLをチェックする。その転記FLが、</t>
  </si>
  <si>
    <t>・0の場合、未転記データなので、出力対象となる。</t>
  </si>
  <si>
    <t>→本データから黒転記。赤転記は不要。</t>
  </si>
  <si>
    <t>・2の場合、前回転記後に修正したデータなので、出力対象となる。</t>
  </si>
  <si>
    <t>→本データから黒転記。転記FL＝1の最終履歴データから赤転記。</t>
  </si>
  <si>
    <t>(3)</t>
  </si>
  <si>
    <t>■</t>
  </si>
  <si>
    <t>転記FLの推移の検証シートの75行を例に説明</t>
  </si>
  <si>
    <t>月日</t>
  </si>
  <si>
    <t>C</t>
  </si>
  <si>
    <t>C-2</t>
  </si>
  <si>
    <t>■</t>
  </si>
  <si>
    <t>問題となる点はケース2の場合</t>
  </si>
  <si>
    <t>【ケース1】：</t>
  </si>
  <si>
    <t>(1)</t>
  </si>
  <si>
    <t>5/15と5/31に販売管理より会計に未転記データの転記をした</t>
  </si>
  <si>
    <t>黒仕訳が元帳に存在</t>
  </si>
  <si>
    <t>赤仕訳が元帳に存在</t>
  </si>
  <si>
    <t>(2)</t>
  </si>
  <si>
    <t>なし</t>
  </si>
  <si>
    <t>元帳からなくなる</t>
  </si>
  <si>
    <t>(3)</t>
  </si>
  <si>
    <t>5/1～5/31で販売管理より会計に転記済み再転記した</t>
  </si>
  <si>
    <t>なし</t>
  </si>
  <si>
    <t>【ケース2】：</t>
  </si>
  <si>
    <t>(1)</t>
  </si>
  <si>
    <t>(3)</t>
  </si>
  <si>
    <t>5/16～5/31で販売管理より会計に転記済み再転記した</t>
  </si>
  <si>
    <t>上記の黄色背景部分の1000が残ったままになるので、販売と会計が不一致となる</t>
  </si>
  <si>
    <t>例は同じ5月の発生伝票で、転記済み再転記する時は1ｹ月単位で処理したらクリアできるが</t>
  </si>
  <si>
    <t>②までが4月のデータのように、複数月にまたがる時は運用ルールが必要。</t>
  </si>
  <si>
    <t>■</t>
  </si>
  <si>
    <t>運用ルール</t>
  </si>
  <si>
    <t>(1)</t>
  </si>
  <si>
    <t>(2)</t>
  </si>
  <si>
    <t>販売年度Mについて</t>
  </si>
  <si>
    <t>今回の赤黒仕訳を実装するにあたって、赤黒転記区分などの販売年度Mで管理している</t>
  </si>
  <si>
    <t>① 履歴管理区分</t>
  </si>
  <si>
    <t>原則として本稼動後の変更は不可。</t>
  </si>
  <si>
    <t>ただし、赤黒転記＝しないの場合、もしくは、連動会計ソフト＝なしの場合は、履歴</t>
  </si>
  <si>
    <t>② 連動会計ソフト</t>
  </si>
  <si>
    <t>③ 赤黒転記区分</t>
  </si>
  <si>
    <t>赤黒仕訳では履歴データを用いるので、履歴管理＝するの場合にしか、赤黒転記＝する</t>
  </si>
  <si>
    <t>また、途中変更に関しては、一度でも転記を行った（仕訳作成処理を行った）後は</t>
  </si>
  <si>
    <t>仕訳作成処理時は、仕訳作成更新履歴テーブルにレコードが1件追加されますので、</t>
  </si>
  <si>
    <t>④ 転記済許可区分</t>
  </si>
  <si>
    <t>ﾌｨｰﾙﾄﾞ名</t>
  </si>
  <si>
    <t>(2)</t>
  </si>
  <si>
    <t>仕訳用消費税フィールドを売上・仕入ボディに追加する</t>
  </si>
  <si>
    <t>項   目   名</t>
  </si>
  <si>
    <t>入力金額</t>
  </si>
  <si>
    <t>URI_KIN</t>
  </si>
  <si>
    <t>税抜金額</t>
  </si>
  <si>
    <t>URI_ZEIOFF</t>
  </si>
  <si>
    <t>消費税</t>
  </si>
  <si>
    <t>URI_ZEI</t>
  </si>
  <si>
    <t>仕訳用消費税</t>
  </si>
  <si>
    <t>URI_SIWAKEZEI</t>
  </si>
  <si>
    <t>税処理区分=伝票単位</t>
  </si>
  <si>
    <t>(1)</t>
  </si>
  <si>
    <t>内外税区分=外税</t>
  </si>
  <si>
    <t>行</t>
  </si>
  <si>
    <t>内外税区分=内税</t>
  </si>
  <si>
    <t>税処理区分=請求時</t>
  </si>
  <si>
    <t>仕訳作成</t>
  </si>
  <si>
    <t>黒伝は仕訳用消費税の黄色背景の金額より出力する</t>
  </si>
  <si>
    <t>赤伝は履歴ﾃﾞｰﾀの同ﾌｨｰﾙﾄﾞから出力する</t>
  </si>
  <si>
    <t>エラー／警告設定できるようにする。</t>
  </si>
  <si>
    <t>2.2</t>
  </si>
  <si>
    <t>2.3</t>
  </si>
  <si>
    <t>目的</t>
  </si>
  <si>
    <t>要件</t>
  </si>
  <si>
    <t>2.1</t>
  </si>
  <si>
    <t>転記済のデータから仕訳転記する時、△修正前・修正後の赤黒転記選択できるようにする。</t>
  </si>
  <si>
    <t>パターン</t>
  </si>
  <si>
    <t>連動会計ｿﾌﾄ有無→</t>
  </si>
  <si>
    <t>連動会計ｿﾌﾄ有り</t>
  </si>
  <si>
    <t>連動会計ｿﾌﾄ無し</t>
  </si>
  <si>
    <t>転記済許可有無→</t>
  </si>
  <si>
    <t>転記済許可</t>
  </si>
  <si>
    <t>転記済不許可</t>
  </si>
  <si>
    <t>赤黒転記区分→</t>
  </si>
  <si>
    <t>赤黒転記</t>
  </si>
  <si>
    <t>黒転記</t>
  </si>
  <si>
    <t>履歴管理有</t>
  </si>
  <si>
    <t>　　〃　　無</t>
  </si>
  <si>
    <t>Ａ及びC：未転記データはデータより仕訳転記し、転記済データは履歴データより転記する。</t>
  </si>
  <si>
    <t>転記済ﾌﾗｯｸﾞはデータ及び履歴データに更新し、判定はデータの転記済ﾌﾗｯｸﾞをみる。</t>
  </si>
  <si>
    <t>概要設計</t>
  </si>
  <si>
    <t>×</t>
  </si>
  <si>
    <t>売上データ</t>
  </si>
  <si>
    <t>売上履歴ﾃﾞｰﾀ</t>
  </si>
  <si>
    <t>仕訳</t>
  </si>
  <si>
    <t>no</t>
  </si>
  <si>
    <t>更新項目</t>
  </si>
  <si>
    <t>売掛金</t>
  </si>
  <si>
    <t>売上</t>
  </si>
  <si>
    <t>①</t>
  </si>
  <si>
    <t>売上入力</t>
  </si>
  <si>
    <t>①　100</t>
  </si>
  <si>
    <t>①　0</t>
  </si>
  <si>
    <t>仕訳転記</t>
  </si>
  <si>
    <t>②-2　1</t>
  </si>
  <si>
    <t>②-3　1</t>
  </si>
  <si>
    <t>②-1　100</t>
  </si>
  <si>
    <t>③</t>
  </si>
  <si>
    <t>売上修正</t>
  </si>
  <si>
    <t>③-1　1000</t>
  </si>
  <si>
    <t>③-2　2</t>
  </si>
  <si>
    <t>③-3　1000</t>
  </si>
  <si>
    <t>③-3　0</t>
  </si>
  <si>
    <t>④-1　1100</t>
  </si>
  <si>
    <t>④-2　1100</t>
  </si>
  <si>
    <t>④-2　0</t>
  </si>
  <si>
    <t>⑤-4　1</t>
  </si>
  <si>
    <t>⑤-3　1</t>
  </si>
  <si>
    <t>⑤-1 △100</t>
  </si>
  <si>
    <t>⑤-2 1100</t>
  </si>
  <si>
    <t>⑥</t>
  </si>
  <si>
    <t>⑥-1　1200</t>
  </si>
  <si>
    <t>⑥-2　2</t>
  </si>
  <si>
    <t>⑥-3　1200</t>
  </si>
  <si>
    <t>⑥-3　0</t>
  </si>
  <si>
    <t>⑦</t>
  </si>
  <si>
    <t>⑦-4　1</t>
  </si>
  <si>
    <t>⑦-3　1</t>
  </si>
  <si>
    <t>⑦-1 △1100</t>
  </si>
  <si>
    <t>⑦-2　1200</t>
  </si>
  <si>
    <t>⑧</t>
  </si>
  <si>
    <t>売上削除</t>
  </si>
  <si>
    <t>⑧-1　1200</t>
  </si>
  <si>
    <t>⑧-1　0</t>
  </si>
  <si>
    <t>⑨</t>
  </si>
  <si>
    <t>⑨-2　1</t>
  </si>
  <si>
    <t>⑨-1 △1200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</si>
</sst>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人&quot;&quot;日&quot;"/>
    <numFmt numFmtId="181" formatCode="#,##0&quot;万&quot;;\-#,##0"/>
    <numFmt numFmtId="182" formatCode="#,##0&quot;万&quot;;\-#,##0&quot;万&quot;"/>
    <numFmt numFmtId="183" formatCode="#,##0&quot;個&quot;"/>
    <numFmt numFmtId="184" formatCode="#,##0.0_ "/>
    <numFmt numFmtId="185" formatCode="#,##0.00_ "/>
    <numFmt numFmtId="186" formatCode="0_ "/>
    <numFmt numFmtId="187" formatCode="0.00_ "/>
    <numFmt numFmtId="188" formatCode="0_ ;[Red]\-0\ "/>
    <numFmt numFmtId="189" formatCode="0.E+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u val="single"/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5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25</xdr:row>
      <xdr:rowOff>114300</xdr:rowOff>
    </xdr:from>
    <xdr:to>
      <xdr:col>4</xdr:col>
      <xdr:colOff>19050</xdr:colOff>
      <xdr:row>28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52525" y="4400550"/>
          <a:ext cx="714375" cy="5238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データ
入力</a:t>
          </a:r>
        </a:p>
      </xdr:txBody>
    </xdr:sp>
    <xdr:clientData/>
  </xdr:twoCellAnchor>
  <xdr:twoCellAnchor>
    <xdr:from>
      <xdr:col>3</xdr:col>
      <xdr:colOff>504825</xdr:colOff>
      <xdr:row>28</xdr:row>
      <xdr:rowOff>133350</xdr:rowOff>
    </xdr:from>
    <xdr:to>
      <xdr:col>4</xdr:col>
      <xdr:colOff>323850</xdr:colOff>
      <xdr:row>30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666875" y="4933950"/>
          <a:ext cx="504825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28</xdr:row>
      <xdr:rowOff>152400</xdr:rowOff>
    </xdr:from>
    <xdr:to>
      <xdr:col>3</xdr:col>
      <xdr:colOff>200025</xdr:colOff>
      <xdr:row>31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895350" y="4953000"/>
          <a:ext cx="466725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26</xdr:row>
      <xdr:rowOff>38100</xdr:rowOff>
    </xdr:from>
    <xdr:to>
      <xdr:col>6</xdr:col>
      <xdr:colOff>0</xdr:colOff>
      <xdr:row>28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466975" y="4495800"/>
          <a:ext cx="847725" cy="342900"/>
        </a:xfrm>
        <a:prstGeom prst="flowChartMagneticDisk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販売年度M</a:t>
          </a:r>
        </a:p>
      </xdr:txBody>
    </xdr:sp>
    <xdr:clientData/>
  </xdr:twoCellAnchor>
  <xdr:twoCellAnchor>
    <xdr:from>
      <xdr:col>4</xdr:col>
      <xdr:colOff>38100</xdr:colOff>
      <xdr:row>27</xdr:row>
      <xdr:rowOff>57150</xdr:rowOff>
    </xdr:from>
    <xdr:to>
      <xdr:col>4</xdr:col>
      <xdr:colOff>628650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1885950" y="4686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25</xdr:row>
      <xdr:rowOff>38100</xdr:rowOff>
    </xdr:from>
    <xdr:to>
      <xdr:col>9</xdr:col>
      <xdr:colOff>657225</xdr:colOff>
      <xdr:row>32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43325" y="4324350"/>
          <a:ext cx="25146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1.販売年度Mの転記(請求)済許可区分=0不許可なら転記(請求)済ﾃﾞｰﾀに対する修正削除はエラーとする。
2.1許可なら警告ﾒｯｾｰｼﾞとする。
3.対象ﾃﾞｰﾀの判定はﾃﾞｰﾀの転記(請求)済ﾌﾗｯｸﾞとする。</a:t>
          </a:r>
        </a:p>
      </xdr:txBody>
    </xdr:sp>
    <xdr:clientData/>
  </xdr:twoCellAnchor>
  <xdr:twoCellAnchor>
    <xdr:from>
      <xdr:col>2</xdr:col>
      <xdr:colOff>676275</xdr:colOff>
      <xdr:row>40</xdr:row>
      <xdr:rowOff>114300</xdr:rowOff>
    </xdr:from>
    <xdr:to>
      <xdr:col>4</xdr:col>
      <xdr:colOff>19050</xdr:colOff>
      <xdr:row>43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152525" y="6972300"/>
          <a:ext cx="714375" cy="5238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仕訳転記</a:t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3</xdr:col>
      <xdr:colOff>95250</xdr:colOff>
      <xdr:row>38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504825" y="6210300"/>
          <a:ext cx="752475" cy="342900"/>
        </a:xfrm>
        <a:prstGeom prst="flowChartMagneticDisk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データ</a:t>
          </a:r>
        </a:p>
      </xdr:txBody>
    </xdr:sp>
    <xdr:clientData/>
  </xdr:twoCellAnchor>
  <xdr:twoCellAnchor>
    <xdr:from>
      <xdr:col>3</xdr:col>
      <xdr:colOff>609600</xdr:colOff>
      <xdr:row>36</xdr:row>
      <xdr:rowOff>28575</xdr:rowOff>
    </xdr:from>
    <xdr:to>
      <xdr:col>4</xdr:col>
      <xdr:colOff>676275</xdr:colOff>
      <xdr:row>38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1771650" y="6200775"/>
          <a:ext cx="752475" cy="342900"/>
        </a:xfrm>
        <a:prstGeom prst="flowChartMagneticDisk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履歴データ</a:t>
          </a:r>
        </a:p>
      </xdr:txBody>
    </xdr:sp>
    <xdr:clientData/>
  </xdr:twoCellAnchor>
  <xdr:twoCellAnchor>
    <xdr:from>
      <xdr:col>4</xdr:col>
      <xdr:colOff>619125</xdr:colOff>
      <xdr:row>41</xdr:row>
      <xdr:rowOff>38100</xdr:rowOff>
    </xdr:from>
    <xdr:to>
      <xdr:col>5</xdr:col>
      <xdr:colOff>704850</xdr:colOff>
      <xdr:row>43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2466975" y="7067550"/>
          <a:ext cx="771525" cy="342900"/>
        </a:xfrm>
        <a:prstGeom prst="flowChartMagneticDisk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販売年度M</a:t>
          </a:r>
        </a:p>
      </xdr:txBody>
    </xdr:sp>
    <xdr:clientData/>
  </xdr:twoCellAnchor>
  <xdr:twoCellAnchor>
    <xdr:from>
      <xdr:col>4</xdr:col>
      <xdr:colOff>38100</xdr:colOff>
      <xdr:row>42</xdr:row>
      <xdr:rowOff>57150</xdr:rowOff>
    </xdr:from>
    <xdr:to>
      <xdr:col>4</xdr:col>
      <xdr:colOff>628650</xdr:colOff>
      <xdr:row>42</xdr:row>
      <xdr:rowOff>57150</xdr:rowOff>
    </xdr:to>
    <xdr:sp>
      <xdr:nvSpPr>
        <xdr:cNvPr id="11" name="Line 11"/>
        <xdr:cNvSpPr>
          <a:spLocks/>
        </xdr:cNvSpPr>
      </xdr:nvSpPr>
      <xdr:spPr>
        <a:xfrm flipH="1">
          <a:off x="1885950" y="7258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38100</xdr:rowOff>
    </xdr:from>
    <xdr:to>
      <xdr:col>3</xdr:col>
      <xdr:colOff>95250</xdr:colOff>
      <xdr:row>33</xdr:row>
      <xdr:rowOff>38100</xdr:rowOff>
    </xdr:to>
    <xdr:sp>
      <xdr:nvSpPr>
        <xdr:cNvPr id="12" name="AutoShape 12"/>
        <xdr:cNvSpPr>
          <a:spLocks/>
        </xdr:cNvSpPr>
      </xdr:nvSpPr>
      <xdr:spPr>
        <a:xfrm>
          <a:off x="504825" y="5353050"/>
          <a:ext cx="752475" cy="342900"/>
        </a:xfrm>
        <a:prstGeom prst="flowChartMagneticDisk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データ</a:t>
          </a:r>
        </a:p>
      </xdr:txBody>
    </xdr:sp>
    <xdr:clientData/>
  </xdr:twoCellAnchor>
  <xdr:twoCellAnchor>
    <xdr:from>
      <xdr:col>3</xdr:col>
      <xdr:colOff>609600</xdr:colOff>
      <xdr:row>31</xdr:row>
      <xdr:rowOff>28575</xdr:rowOff>
    </xdr:from>
    <xdr:to>
      <xdr:col>4</xdr:col>
      <xdr:colOff>676275</xdr:colOff>
      <xdr:row>33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1771650" y="5343525"/>
          <a:ext cx="752475" cy="342900"/>
        </a:xfrm>
        <a:prstGeom prst="flowChartMagneticDisk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履歴データ</a:t>
          </a:r>
        </a:p>
      </xdr:txBody>
    </xdr:sp>
    <xdr:clientData/>
  </xdr:twoCellAnchor>
  <xdr:twoCellAnchor>
    <xdr:from>
      <xdr:col>2</xdr:col>
      <xdr:colOff>438150</xdr:colOff>
      <xdr:row>38</xdr:row>
      <xdr:rowOff>47625</xdr:rowOff>
    </xdr:from>
    <xdr:to>
      <xdr:col>3</xdr:col>
      <xdr:colOff>209550</xdr:colOff>
      <xdr:row>40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914400" y="6562725"/>
          <a:ext cx="457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38</xdr:row>
      <xdr:rowOff>38100</xdr:rowOff>
    </xdr:from>
    <xdr:to>
      <xdr:col>4</xdr:col>
      <xdr:colOff>285750</xdr:colOff>
      <xdr:row>40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1724025" y="6553200"/>
          <a:ext cx="409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36</xdr:row>
      <xdr:rowOff>38100</xdr:rowOff>
    </xdr:from>
    <xdr:to>
      <xdr:col>9</xdr:col>
      <xdr:colOff>657225</xdr:colOff>
      <xdr:row>43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43325" y="6210300"/>
          <a:ext cx="25146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1.販売年度Mの赤黒転記区分=0しないならデータより仕訳作成する。
2.1するなら履歴データより仕訳作成する。
3.対象ﾃﾞｰﾀの判定はﾃﾞｰﾀの転記(請求)済ﾌﾗｯｸﾞとする。</a:t>
          </a:r>
        </a:p>
      </xdr:txBody>
    </xdr:sp>
    <xdr:clientData/>
  </xdr:twoCellAnchor>
  <xdr:twoCellAnchor>
    <xdr:from>
      <xdr:col>8</xdr:col>
      <xdr:colOff>619125</xdr:colOff>
      <xdr:row>54</xdr:row>
      <xdr:rowOff>104775</xdr:rowOff>
    </xdr:from>
    <xdr:to>
      <xdr:col>8</xdr:col>
      <xdr:colOff>762000</xdr:colOff>
      <xdr:row>54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5419725" y="938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53</xdr:row>
      <xdr:rowOff>114300</xdr:rowOff>
    </xdr:from>
    <xdr:to>
      <xdr:col>8</xdr:col>
      <xdr:colOff>752475</xdr:colOff>
      <xdr:row>54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5553075" y="9220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53</xdr:row>
      <xdr:rowOff>114300</xdr:rowOff>
    </xdr:from>
    <xdr:to>
      <xdr:col>8</xdr:col>
      <xdr:colOff>752475</xdr:colOff>
      <xdr:row>53</xdr:row>
      <xdr:rowOff>114300</xdr:rowOff>
    </xdr:to>
    <xdr:sp>
      <xdr:nvSpPr>
        <xdr:cNvPr id="19" name="Line 20"/>
        <xdr:cNvSpPr>
          <a:spLocks/>
        </xdr:cNvSpPr>
      </xdr:nvSpPr>
      <xdr:spPr>
        <a:xfrm flipH="1">
          <a:off x="5419725" y="9220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581025</xdr:colOff>
      <xdr:row>51</xdr:row>
      <xdr:rowOff>95250</xdr:rowOff>
    </xdr:from>
    <xdr:to>
      <xdr:col>8</xdr:col>
      <xdr:colOff>704850</xdr:colOff>
      <xdr:row>51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5381625" y="885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50</xdr:row>
      <xdr:rowOff>85725</xdr:rowOff>
    </xdr:from>
    <xdr:to>
      <xdr:col>8</xdr:col>
      <xdr:colOff>704850</xdr:colOff>
      <xdr:row>51</xdr:row>
      <xdr:rowOff>85725</xdr:rowOff>
    </xdr:to>
    <xdr:sp>
      <xdr:nvSpPr>
        <xdr:cNvPr id="21" name="Line 22"/>
        <xdr:cNvSpPr>
          <a:spLocks/>
        </xdr:cNvSpPr>
      </xdr:nvSpPr>
      <xdr:spPr>
        <a:xfrm flipV="1">
          <a:off x="5505450" y="8677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50</xdr:row>
      <xdr:rowOff>85725</xdr:rowOff>
    </xdr:from>
    <xdr:to>
      <xdr:col>8</xdr:col>
      <xdr:colOff>714375</xdr:colOff>
      <xdr:row>50</xdr:row>
      <xdr:rowOff>85725</xdr:rowOff>
    </xdr:to>
    <xdr:sp>
      <xdr:nvSpPr>
        <xdr:cNvPr id="22" name="Line 23"/>
        <xdr:cNvSpPr>
          <a:spLocks/>
        </xdr:cNvSpPr>
      </xdr:nvSpPr>
      <xdr:spPr>
        <a:xfrm flipH="1">
          <a:off x="5353050" y="8677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54</xdr:row>
      <xdr:rowOff>85725</xdr:rowOff>
    </xdr:from>
    <xdr:to>
      <xdr:col>6</xdr:col>
      <xdr:colOff>685800</xdr:colOff>
      <xdr:row>54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3933825" y="9363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53</xdr:row>
      <xdr:rowOff>85725</xdr:rowOff>
    </xdr:from>
    <xdr:to>
      <xdr:col>6</xdr:col>
      <xdr:colOff>685800</xdr:colOff>
      <xdr:row>54</xdr:row>
      <xdr:rowOff>95250</xdr:rowOff>
    </xdr:to>
    <xdr:sp>
      <xdr:nvSpPr>
        <xdr:cNvPr id="24" name="Line 25"/>
        <xdr:cNvSpPr>
          <a:spLocks/>
        </xdr:cNvSpPr>
      </xdr:nvSpPr>
      <xdr:spPr>
        <a:xfrm flipV="1">
          <a:off x="4000500" y="9191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53</xdr:row>
      <xdr:rowOff>85725</xdr:rowOff>
    </xdr:from>
    <xdr:to>
      <xdr:col>6</xdr:col>
      <xdr:colOff>685800</xdr:colOff>
      <xdr:row>53</xdr:row>
      <xdr:rowOff>85725</xdr:rowOff>
    </xdr:to>
    <xdr:sp>
      <xdr:nvSpPr>
        <xdr:cNvPr id="25" name="Line 26"/>
        <xdr:cNvSpPr>
          <a:spLocks/>
        </xdr:cNvSpPr>
      </xdr:nvSpPr>
      <xdr:spPr>
        <a:xfrm flipH="1">
          <a:off x="3876675" y="9191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57</xdr:row>
      <xdr:rowOff>85725</xdr:rowOff>
    </xdr:from>
    <xdr:to>
      <xdr:col>8</xdr:col>
      <xdr:colOff>752475</xdr:colOff>
      <xdr:row>57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5410200" y="9877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56</xdr:row>
      <xdr:rowOff>85725</xdr:rowOff>
    </xdr:from>
    <xdr:to>
      <xdr:col>8</xdr:col>
      <xdr:colOff>752475</xdr:colOff>
      <xdr:row>57</xdr:row>
      <xdr:rowOff>76200</xdr:rowOff>
    </xdr:to>
    <xdr:sp>
      <xdr:nvSpPr>
        <xdr:cNvPr id="27" name="Line 28"/>
        <xdr:cNvSpPr>
          <a:spLocks/>
        </xdr:cNvSpPr>
      </xdr:nvSpPr>
      <xdr:spPr>
        <a:xfrm flipV="1">
          <a:off x="5553075" y="970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56</xdr:row>
      <xdr:rowOff>85725</xdr:rowOff>
    </xdr:from>
    <xdr:to>
      <xdr:col>8</xdr:col>
      <xdr:colOff>762000</xdr:colOff>
      <xdr:row>56</xdr:row>
      <xdr:rowOff>85725</xdr:rowOff>
    </xdr:to>
    <xdr:sp>
      <xdr:nvSpPr>
        <xdr:cNvPr id="28" name="Line 29"/>
        <xdr:cNvSpPr>
          <a:spLocks/>
        </xdr:cNvSpPr>
      </xdr:nvSpPr>
      <xdr:spPr>
        <a:xfrm flipH="1">
          <a:off x="5391150" y="9705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57</xdr:row>
      <xdr:rowOff>85725</xdr:rowOff>
    </xdr:from>
    <xdr:to>
      <xdr:col>6</xdr:col>
      <xdr:colOff>685800</xdr:colOff>
      <xdr:row>57</xdr:row>
      <xdr:rowOff>85725</xdr:rowOff>
    </xdr:to>
    <xdr:sp>
      <xdr:nvSpPr>
        <xdr:cNvPr id="29" name="Line 30"/>
        <xdr:cNvSpPr>
          <a:spLocks/>
        </xdr:cNvSpPr>
      </xdr:nvSpPr>
      <xdr:spPr>
        <a:xfrm>
          <a:off x="3924300" y="9877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56</xdr:row>
      <xdr:rowOff>66675</xdr:rowOff>
    </xdr:from>
    <xdr:to>
      <xdr:col>6</xdr:col>
      <xdr:colOff>685800</xdr:colOff>
      <xdr:row>57</xdr:row>
      <xdr:rowOff>66675</xdr:rowOff>
    </xdr:to>
    <xdr:sp>
      <xdr:nvSpPr>
        <xdr:cNvPr id="30" name="Line 31"/>
        <xdr:cNvSpPr>
          <a:spLocks/>
        </xdr:cNvSpPr>
      </xdr:nvSpPr>
      <xdr:spPr>
        <a:xfrm flipV="1">
          <a:off x="4000500" y="968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56</xdr:row>
      <xdr:rowOff>85725</xdr:rowOff>
    </xdr:from>
    <xdr:to>
      <xdr:col>6</xdr:col>
      <xdr:colOff>685800</xdr:colOff>
      <xdr:row>56</xdr:row>
      <xdr:rowOff>85725</xdr:rowOff>
    </xdr:to>
    <xdr:sp>
      <xdr:nvSpPr>
        <xdr:cNvPr id="31" name="Line 32"/>
        <xdr:cNvSpPr>
          <a:spLocks/>
        </xdr:cNvSpPr>
      </xdr:nvSpPr>
      <xdr:spPr>
        <a:xfrm flipH="1">
          <a:off x="3933825" y="9705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60</xdr:row>
      <xdr:rowOff>95250</xdr:rowOff>
    </xdr:from>
    <xdr:to>
      <xdr:col>8</xdr:col>
      <xdr:colOff>800100</xdr:colOff>
      <xdr:row>60</xdr:row>
      <xdr:rowOff>95250</xdr:rowOff>
    </xdr:to>
    <xdr:sp>
      <xdr:nvSpPr>
        <xdr:cNvPr id="32" name="Line 33"/>
        <xdr:cNvSpPr>
          <a:spLocks/>
        </xdr:cNvSpPr>
      </xdr:nvSpPr>
      <xdr:spPr>
        <a:xfrm>
          <a:off x="5410200" y="10401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59</xdr:row>
      <xdr:rowOff>104775</xdr:rowOff>
    </xdr:from>
    <xdr:to>
      <xdr:col>8</xdr:col>
      <xdr:colOff>800100</xdr:colOff>
      <xdr:row>60</xdr:row>
      <xdr:rowOff>104775</xdr:rowOff>
    </xdr:to>
    <xdr:sp>
      <xdr:nvSpPr>
        <xdr:cNvPr id="33" name="Line 34"/>
        <xdr:cNvSpPr>
          <a:spLocks/>
        </xdr:cNvSpPr>
      </xdr:nvSpPr>
      <xdr:spPr>
        <a:xfrm flipV="1">
          <a:off x="5600700" y="10239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59</xdr:row>
      <xdr:rowOff>104775</xdr:rowOff>
    </xdr:from>
    <xdr:to>
      <xdr:col>8</xdr:col>
      <xdr:colOff>800100</xdr:colOff>
      <xdr:row>59</xdr:row>
      <xdr:rowOff>104775</xdr:rowOff>
    </xdr:to>
    <xdr:sp>
      <xdr:nvSpPr>
        <xdr:cNvPr id="34" name="Line 35"/>
        <xdr:cNvSpPr>
          <a:spLocks/>
        </xdr:cNvSpPr>
      </xdr:nvSpPr>
      <xdr:spPr>
        <a:xfrm flipH="1">
          <a:off x="5429250" y="1023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6" max="6" width="10.25390625" style="0" customWidth="1"/>
    <col min="8" max="9" width="10.50390625" style="0" customWidth="1"/>
    <col min="10" max="10" width="12.625" style="0" customWidth="1"/>
    <col min="11" max="11" width="12.125" style="0" bestFit="1" customWidth="1"/>
  </cols>
  <sheetData>
    <row r="1" spans="1:2" ht="13.5">
      <c r="A1">
        <v>1</v>
      </c>
      <c r="B1" t="s">
        <v>216</v>
      </c>
    </row>
    <row r="2" ht="13.5">
      <c r="B2" t="s">
        <v>23</v>
      </c>
    </row>
    <row r="3" ht="13.5">
      <c r="B3" t="s">
        <v>38</v>
      </c>
    </row>
    <row r="6" spans="1:2" ht="13.5">
      <c r="A6">
        <v>2</v>
      </c>
      <c r="B6" t="s">
        <v>217</v>
      </c>
    </row>
    <row r="7" spans="2:3" ht="13.5">
      <c r="B7" s="83" t="s">
        <v>218</v>
      </c>
      <c r="C7" t="s">
        <v>0</v>
      </c>
    </row>
    <row r="8" spans="2:3" ht="13.5">
      <c r="B8" s="83"/>
      <c r="C8" t="s">
        <v>213</v>
      </c>
    </row>
    <row r="9" spans="2:3" ht="13.5">
      <c r="B9" s="83" t="s">
        <v>214</v>
      </c>
      <c r="C9" t="s">
        <v>219</v>
      </c>
    </row>
    <row r="10" spans="2:3" ht="13.5">
      <c r="B10" s="83" t="s">
        <v>215</v>
      </c>
      <c r="C10" t="s">
        <v>220</v>
      </c>
    </row>
    <row r="11" spans="2:9" ht="13.5">
      <c r="B11" s="83"/>
      <c r="C11" s="89" t="s">
        <v>221</v>
      </c>
      <c r="D11" s="89"/>
      <c r="E11" s="30" t="s">
        <v>222</v>
      </c>
      <c r="F11" s="30"/>
      <c r="G11" s="30"/>
      <c r="H11" s="30"/>
      <c r="I11" s="90" t="s">
        <v>223</v>
      </c>
    </row>
    <row r="12" spans="2:9" ht="13.5">
      <c r="B12" s="83"/>
      <c r="C12" s="89" t="s">
        <v>224</v>
      </c>
      <c r="D12" s="89"/>
      <c r="E12" s="30" t="s">
        <v>225</v>
      </c>
      <c r="F12" s="30"/>
      <c r="G12" s="30" t="s">
        <v>226</v>
      </c>
      <c r="H12" s="30"/>
      <c r="I12" s="90"/>
    </row>
    <row r="13" spans="2:9" ht="13.5">
      <c r="B13" s="83"/>
      <c r="C13" s="89" t="s">
        <v>227</v>
      </c>
      <c r="D13" s="89"/>
      <c r="E13" s="91" t="s">
        <v>228</v>
      </c>
      <c r="F13" s="91" t="s">
        <v>229</v>
      </c>
      <c r="G13" s="91" t="s">
        <v>228</v>
      </c>
      <c r="H13" s="91" t="s">
        <v>229</v>
      </c>
      <c r="I13" s="90"/>
    </row>
    <row r="14" spans="2:9" ht="13.5">
      <c r="B14" s="83"/>
      <c r="C14" s="92" t="s">
        <v>1</v>
      </c>
      <c r="D14" s="93" t="s">
        <v>230</v>
      </c>
      <c r="E14" s="94" t="s">
        <v>3</v>
      </c>
      <c r="F14" s="105" t="s">
        <v>4</v>
      </c>
      <c r="G14" s="94" t="s">
        <v>5</v>
      </c>
      <c r="H14" s="105" t="s">
        <v>6</v>
      </c>
      <c r="I14" s="105" t="s">
        <v>235</v>
      </c>
    </row>
    <row r="15" spans="2:9" ht="13.5">
      <c r="B15" s="83"/>
      <c r="C15" s="92"/>
      <c r="D15" s="93" t="s">
        <v>231</v>
      </c>
      <c r="E15" s="94" t="s">
        <v>235</v>
      </c>
      <c r="F15" s="106"/>
      <c r="G15" s="94" t="s">
        <v>235</v>
      </c>
      <c r="H15" s="107"/>
      <c r="I15" s="107"/>
    </row>
    <row r="16" spans="2:9" ht="13.5">
      <c r="B16" s="83"/>
      <c r="C16" s="92" t="s">
        <v>2</v>
      </c>
      <c r="D16" s="108" t="s">
        <v>9</v>
      </c>
      <c r="E16" s="109"/>
      <c r="F16" s="109"/>
      <c r="G16" s="109"/>
      <c r="H16" s="109"/>
      <c r="I16" s="110"/>
    </row>
    <row r="17" spans="2:9" ht="13.5">
      <c r="B17" s="83"/>
      <c r="C17" s="92"/>
      <c r="D17" s="111"/>
      <c r="E17" s="112"/>
      <c r="F17" s="112"/>
      <c r="G17" s="112"/>
      <c r="H17" s="112"/>
      <c r="I17" s="113"/>
    </row>
    <row r="18" ht="13.5">
      <c r="B18" s="83"/>
    </row>
    <row r="19" ht="13.5">
      <c r="C19" t="s">
        <v>232</v>
      </c>
    </row>
    <row r="20" ht="13.5">
      <c r="C20" t="s">
        <v>7</v>
      </c>
    </row>
    <row r="21" ht="13.5">
      <c r="C21" t="s">
        <v>233</v>
      </c>
    </row>
    <row r="24" spans="1:2" ht="13.5">
      <c r="A24">
        <v>3</v>
      </c>
      <c r="B24" t="s">
        <v>234</v>
      </c>
    </row>
    <row r="47" spans="1:2" ht="13.5">
      <c r="A47">
        <v>4</v>
      </c>
      <c r="B47" t="s">
        <v>8</v>
      </c>
    </row>
    <row r="48" ht="14.25" thickBot="1"/>
    <row r="49" spans="2:11" ht="13.5">
      <c r="B49" s="95"/>
      <c r="C49" s="95"/>
      <c r="D49" s="95"/>
      <c r="F49" s="96" t="s">
        <v>236</v>
      </c>
      <c r="G49" s="97"/>
      <c r="H49" s="97" t="s">
        <v>237</v>
      </c>
      <c r="I49" s="97"/>
      <c r="J49" s="97" t="s">
        <v>238</v>
      </c>
      <c r="K49" s="98"/>
    </row>
    <row r="50" spans="2:11" ht="14.25" thickBot="1">
      <c r="B50" s="99" t="s">
        <v>239</v>
      </c>
      <c r="C50" s="99" t="s">
        <v>240</v>
      </c>
      <c r="D50" s="100" t="s">
        <v>82</v>
      </c>
      <c r="F50" s="101" t="s">
        <v>82</v>
      </c>
      <c r="G50" s="102" t="s">
        <v>83</v>
      </c>
      <c r="H50" s="102" t="s">
        <v>82</v>
      </c>
      <c r="I50" s="102" t="s">
        <v>83</v>
      </c>
      <c r="J50" s="102" t="s">
        <v>241</v>
      </c>
      <c r="K50" s="103" t="s">
        <v>242</v>
      </c>
    </row>
    <row r="51" spans="2:9" ht="13.5">
      <c r="B51" t="s">
        <v>243</v>
      </c>
      <c r="C51" t="s">
        <v>244</v>
      </c>
      <c r="D51">
        <v>100</v>
      </c>
      <c r="F51" s="104" t="s">
        <v>245</v>
      </c>
      <c r="G51" s="104" t="s">
        <v>246</v>
      </c>
      <c r="H51" s="104" t="s">
        <v>245</v>
      </c>
      <c r="I51" s="104" t="s">
        <v>246</v>
      </c>
    </row>
    <row r="52" spans="2:11" ht="13.5">
      <c r="B52" t="s">
        <v>122</v>
      </c>
      <c r="C52" t="s">
        <v>247</v>
      </c>
      <c r="G52" t="s">
        <v>248</v>
      </c>
      <c r="I52" t="s">
        <v>249</v>
      </c>
      <c r="J52" t="s">
        <v>250</v>
      </c>
      <c r="K52" t="s">
        <v>250</v>
      </c>
    </row>
    <row r="53" spans="2:9" ht="13.5">
      <c r="B53" t="s">
        <v>251</v>
      </c>
      <c r="C53" t="s">
        <v>252</v>
      </c>
      <c r="D53">
        <v>1000</v>
      </c>
      <c r="F53" t="s">
        <v>253</v>
      </c>
      <c r="G53" t="s">
        <v>254</v>
      </c>
      <c r="H53" t="s">
        <v>255</v>
      </c>
      <c r="I53" t="s">
        <v>256</v>
      </c>
    </row>
    <row r="54" spans="2:9" ht="13.5">
      <c r="B54" t="s">
        <v>50</v>
      </c>
      <c r="C54" t="s">
        <v>252</v>
      </c>
      <c r="D54">
        <v>1100</v>
      </c>
      <c r="F54" t="s">
        <v>257</v>
      </c>
      <c r="H54" t="s">
        <v>258</v>
      </c>
      <c r="I54" t="s">
        <v>259</v>
      </c>
    </row>
    <row r="55" spans="2:11" ht="13.5">
      <c r="B55" t="s">
        <v>116</v>
      </c>
      <c r="C55" t="s">
        <v>247</v>
      </c>
      <c r="G55" t="s">
        <v>260</v>
      </c>
      <c r="I55" t="s">
        <v>261</v>
      </c>
      <c r="J55" t="s">
        <v>262</v>
      </c>
      <c r="K55" t="s">
        <v>262</v>
      </c>
    </row>
    <row r="56" spans="10:11" ht="13.5">
      <c r="J56" t="s">
        <v>263</v>
      </c>
      <c r="K56" t="s">
        <v>263</v>
      </c>
    </row>
    <row r="57" spans="2:9" ht="13.5">
      <c r="B57" t="s">
        <v>264</v>
      </c>
      <c r="C57" t="s">
        <v>252</v>
      </c>
      <c r="D57">
        <v>1200</v>
      </c>
      <c r="F57" t="s">
        <v>265</v>
      </c>
      <c r="G57" t="s">
        <v>266</v>
      </c>
      <c r="H57" t="s">
        <v>267</v>
      </c>
      <c r="I57" t="s">
        <v>268</v>
      </c>
    </row>
    <row r="58" spans="2:11" ht="13.5">
      <c r="B58" t="s">
        <v>269</v>
      </c>
      <c r="C58" t="s">
        <v>247</v>
      </c>
      <c r="G58" t="s">
        <v>270</v>
      </c>
      <c r="I58" t="s">
        <v>271</v>
      </c>
      <c r="J58" t="s">
        <v>272</v>
      </c>
      <c r="K58" t="s">
        <v>272</v>
      </c>
    </row>
    <row r="59" spans="10:11" ht="13.5">
      <c r="J59" t="s">
        <v>273</v>
      </c>
      <c r="K59" t="s">
        <v>273</v>
      </c>
    </row>
    <row r="60" spans="2:9" ht="13.5">
      <c r="B60" t="s">
        <v>274</v>
      </c>
      <c r="C60" t="s">
        <v>275</v>
      </c>
      <c r="H60" t="s">
        <v>276</v>
      </c>
      <c r="I60" t="s">
        <v>277</v>
      </c>
    </row>
    <row r="61" spans="2:11" ht="13.5">
      <c r="B61" t="s">
        <v>278</v>
      </c>
      <c r="C61" t="s">
        <v>210</v>
      </c>
      <c r="I61" t="s">
        <v>279</v>
      </c>
      <c r="J61" t="s">
        <v>280</v>
      </c>
      <c r="K61" t="s">
        <v>280</v>
      </c>
    </row>
  </sheetData>
  <mergeCells count="16">
    <mergeCell ref="F49:G49"/>
    <mergeCell ref="H49:I49"/>
    <mergeCell ref="J49:K49"/>
    <mergeCell ref="I14:I15"/>
    <mergeCell ref="D16:I17"/>
    <mergeCell ref="C14:C15"/>
    <mergeCell ref="C16:C17"/>
    <mergeCell ref="F14:F15"/>
    <mergeCell ref="C11:D11"/>
    <mergeCell ref="C12:D12"/>
    <mergeCell ref="C13:D13"/>
    <mergeCell ref="E11:H11"/>
    <mergeCell ref="E12:F12"/>
    <mergeCell ref="G12:H12"/>
    <mergeCell ref="I11:I13"/>
    <mergeCell ref="H14:H15"/>
  </mergeCells>
  <printOptions/>
  <pageMargins left="0.75" right="0.75" top="1" bottom="1" header="0.512" footer="0.512"/>
  <pageSetup fitToHeight="1" fitToWidth="1" horizontalDpi="600" verticalDpi="600" orientation="portrait" paperSize="9" scale="88" r:id="rId4"/>
  <headerFooter alignWithMargins="0">
    <oddHeader>&amp;L&amp;F&amp;A&amp;R2006/4/19</oddHeader>
    <oddFooter>&amp;C&amp;P&amp;Rアステム株式会社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7"/>
  <sheetViews>
    <sheetView workbookViewId="0" topLeftCell="A1">
      <selection activeCell="A1" sqref="A1"/>
    </sheetView>
  </sheetViews>
  <sheetFormatPr defaultColWidth="9.00390625" defaultRowHeight="13.5"/>
  <cols>
    <col min="1" max="2" width="3.75390625" style="2" customWidth="1"/>
    <col min="3" max="3" width="4.00390625" style="2" customWidth="1"/>
    <col min="4" max="4" width="5.00390625" style="2" customWidth="1"/>
    <col min="5" max="5" width="0.6171875" style="2" customWidth="1"/>
    <col min="6" max="7" width="7.50390625" style="2" customWidth="1"/>
    <col min="8" max="8" width="0.6171875" style="2" customWidth="1"/>
    <col min="9" max="11" width="7.50390625" style="2" customWidth="1"/>
    <col min="12" max="12" width="0.6171875" style="2" customWidth="1"/>
    <col min="13" max="13" width="9.50390625" style="2" bestFit="1" customWidth="1"/>
    <col min="14" max="14" width="0.6171875" style="2" customWidth="1"/>
    <col min="15" max="15" width="32.625" style="2" customWidth="1"/>
    <col min="16" max="32" width="3.75390625" style="2" customWidth="1"/>
    <col min="33" max="16384" width="9.00390625" style="2" customWidth="1"/>
  </cols>
  <sheetData>
    <row r="2" spans="2:3" ht="17.25">
      <c r="B2" s="1" t="s">
        <v>39</v>
      </c>
      <c r="C2" s="1"/>
    </row>
    <row r="4" ht="13.5">
      <c r="C4" s="2" t="s">
        <v>10</v>
      </c>
    </row>
    <row r="5" ht="13.5">
      <c r="C5" s="2" t="s">
        <v>40</v>
      </c>
    </row>
    <row r="7" ht="13.5">
      <c r="B7" s="2" t="s">
        <v>41</v>
      </c>
    </row>
    <row r="8" ht="13.5" customHeight="1"/>
    <row r="9" spans="2:15" ht="27">
      <c r="B9" s="3"/>
      <c r="C9" s="4" t="s">
        <v>42</v>
      </c>
      <c r="D9" s="5" t="s">
        <v>43</v>
      </c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3.5">
      <c r="B10" s="3"/>
      <c r="C10" s="8" t="s">
        <v>44</v>
      </c>
      <c r="D10" s="9" t="s">
        <v>45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13.5">
      <c r="B11" s="3"/>
      <c r="C11" s="11" t="s">
        <v>46</v>
      </c>
      <c r="D11" s="12" t="s">
        <v>47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 ht="13.5">
      <c r="B12" s="3"/>
      <c r="C12" s="11" t="s">
        <v>48</v>
      </c>
      <c r="D12" s="12" t="s">
        <v>49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3.5">
      <c r="B13" s="3"/>
      <c r="C13" s="11" t="s">
        <v>50</v>
      </c>
      <c r="D13" s="12" t="s">
        <v>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2:15" ht="13.5">
      <c r="B14" s="3"/>
      <c r="C14" s="11" t="s">
        <v>52</v>
      </c>
      <c r="D14" s="12" t="s">
        <v>53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2:15" ht="13.5">
      <c r="B15" s="3"/>
      <c r="C15" s="11" t="s">
        <v>54</v>
      </c>
      <c r="D15" s="12" t="s">
        <v>55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2:15" ht="13.5">
      <c r="B16" s="3"/>
      <c r="C16" s="14" t="s">
        <v>56</v>
      </c>
      <c r="D16" s="15" t="s">
        <v>57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2:15" ht="13.5">
      <c r="B17" s="3"/>
      <c r="C17" s="14" t="s">
        <v>58</v>
      </c>
      <c r="D17" s="15" t="s">
        <v>59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2:15" ht="13.5">
      <c r="B18" s="3"/>
      <c r="C18" s="14" t="s">
        <v>60</v>
      </c>
      <c r="D18" s="15" t="s">
        <v>61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2:15" ht="13.5">
      <c r="B19" s="3"/>
      <c r="C19" s="17" t="s">
        <v>62</v>
      </c>
      <c r="D19" s="18" t="s">
        <v>63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3" ht="13.5">
      <c r="B20" s="3"/>
      <c r="C20" s="3"/>
    </row>
    <row r="21" spans="2:3" ht="13.5">
      <c r="B21" s="20" t="s">
        <v>64</v>
      </c>
      <c r="C21" s="20"/>
    </row>
    <row r="22" spans="2:3" ht="13.5">
      <c r="B22" s="20" t="s">
        <v>65</v>
      </c>
      <c r="C22" s="3"/>
    </row>
    <row r="23" spans="2:3" ht="13.5">
      <c r="B23" s="20"/>
      <c r="C23" s="3"/>
    </row>
    <row r="24" spans="2:3" ht="13.5">
      <c r="B24" s="20" t="s">
        <v>66</v>
      </c>
      <c r="C24" s="3"/>
    </row>
    <row r="25" ht="13.5">
      <c r="B25" s="2" t="s">
        <v>67</v>
      </c>
    </row>
    <row r="26" ht="13.5">
      <c r="B26" s="2" t="s">
        <v>68</v>
      </c>
    </row>
    <row r="27" ht="13.5">
      <c r="B27" s="2" t="s">
        <v>69</v>
      </c>
    </row>
    <row r="28" spans="2:3" ht="13.5">
      <c r="B28" s="21"/>
      <c r="C28" s="2" t="s">
        <v>70</v>
      </c>
    </row>
    <row r="29" spans="2:3" ht="13.5">
      <c r="B29" s="21"/>
      <c r="C29" s="2" t="s">
        <v>71</v>
      </c>
    </row>
    <row r="30" ht="13.5">
      <c r="B30" s="2" t="s">
        <v>72</v>
      </c>
    </row>
    <row r="31" spans="2:3" ht="13.5">
      <c r="B31" s="21"/>
      <c r="C31" s="2" t="s">
        <v>73</v>
      </c>
    </row>
    <row r="32" spans="2:3" ht="13.5">
      <c r="B32" s="21"/>
      <c r="C32" s="2" t="s">
        <v>74</v>
      </c>
    </row>
    <row r="33" ht="13.5">
      <c r="B33" s="2" t="s">
        <v>75</v>
      </c>
    </row>
    <row r="34" ht="13.5" customHeight="1"/>
    <row r="35" spans="2:15" ht="13.5">
      <c r="B35" s="22" t="s">
        <v>76</v>
      </c>
      <c r="C35" s="23" t="s">
        <v>77</v>
      </c>
      <c r="D35" s="24"/>
      <c r="E35" s="25"/>
      <c r="F35" s="26" t="s">
        <v>78</v>
      </c>
      <c r="G35" s="26"/>
      <c r="H35" s="25"/>
      <c r="I35" s="27" t="s">
        <v>79</v>
      </c>
      <c r="J35" s="27"/>
      <c r="K35" s="27"/>
      <c r="L35" s="25"/>
      <c r="M35" s="28" t="s">
        <v>80</v>
      </c>
      <c r="N35" s="25"/>
      <c r="O35" s="29" t="s">
        <v>81</v>
      </c>
    </row>
    <row r="36" spans="2:15" ht="13.5">
      <c r="B36" s="30"/>
      <c r="C36" s="31"/>
      <c r="D36" s="32"/>
      <c r="E36" s="33"/>
      <c r="F36" s="34" t="s">
        <v>82</v>
      </c>
      <c r="G36" s="34" t="s">
        <v>83</v>
      </c>
      <c r="H36" s="33"/>
      <c r="I36" s="35" t="s">
        <v>82</v>
      </c>
      <c r="J36" s="35" t="s">
        <v>84</v>
      </c>
      <c r="K36" s="35" t="s">
        <v>83</v>
      </c>
      <c r="L36" s="33"/>
      <c r="M36" s="28" t="s">
        <v>82</v>
      </c>
      <c r="N36" s="33"/>
      <c r="O36" s="29"/>
    </row>
    <row r="37" spans="2:15" s="12" customFormat="1" ht="3.7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2:15" s="12" customFormat="1" ht="13.5" customHeight="1">
      <c r="B38" s="38"/>
      <c r="C38" s="38" t="s">
        <v>85</v>
      </c>
      <c r="D38" s="39" t="s">
        <v>86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2:15" ht="13.5">
      <c r="B39" s="41"/>
      <c r="C39" s="41" t="s">
        <v>87</v>
      </c>
      <c r="D39" s="42" t="s">
        <v>88</v>
      </c>
      <c r="E39" s="42"/>
      <c r="F39" s="42">
        <v>100</v>
      </c>
      <c r="G39" s="43">
        <v>0</v>
      </c>
      <c r="H39" s="42"/>
      <c r="I39" s="42">
        <v>100</v>
      </c>
      <c r="J39" s="43">
        <v>1</v>
      </c>
      <c r="K39" s="43">
        <v>0</v>
      </c>
      <c r="L39" s="42"/>
      <c r="M39" s="42"/>
      <c r="N39" s="42"/>
      <c r="O39" s="44"/>
    </row>
    <row r="40" spans="2:15" ht="13.5">
      <c r="B40" s="8"/>
      <c r="C40" s="8" t="s">
        <v>89</v>
      </c>
      <c r="D40" s="9" t="s">
        <v>90</v>
      </c>
      <c r="E40" s="9"/>
      <c r="F40" s="9">
        <v>1000</v>
      </c>
      <c r="G40" s="45">
        <v>0</v>
      </c>
      <c r="H40" s="9"/>
      <c r="I40" s="9">
        <v>1000</v>
      </c>
      <c r="J40" s="45">
        <v>3</v>
      </c>
      <c r="K40" s="45">
        <v>0</v>
      </c>
      <c r="L40" s="9"/>
      <c r="M40" s="9"/>
      <c r="N40" s="9"/>
      <c r="O40" s="46" t="s">
        <v>91</v>
      </c>
    </row>
    <row r="41" spans="2:15" ht="13.5">
      <c r="B41" s="47"/>
      <c r="C41" s="47"/>
      <c r="D41" s="48"/>
      <c r="E41" s="48"/>
      <c r="F41" s="48"/>
      <c r="G41" s="49"/>
      <c r="H41" s="48"/>
      <c r="I41" s="50">
        <v>100</v>
      </c>
      <c r="J41" s="51">
        <v>1</v>
      </c>
      <c r="K41" s="51">
        <v>0</v>
      </c>
      <c r="L41" s="48"/>
      <c r="M41" s="48"/>
      <c r="N41" s="48"/>
      <c r="O41" s="52"/>
    </row>
    <row r="42" spans="2:15" ht="13.5">
      <c r="B42" s="8"/>
      <c r="C42" s="8" t="s">
        <v>92</v>
      </c>
      <c r="D42" s="9" t="s">
        <v>93</v>
      </c>
      <c r="E42" s="9"/>
      <c r="F42" s="9"/>
      <c r="G42" s="45"/>
      <c r="H42" s="9"/>
      <c r="I42" s="9">
        <v>1000</v>
      </c>
      <c r="J42" s="45">
        <v>4</v>
      </c>
      <c r="K42" s="45">
        <v>0</v>
      </c>
      <c r="L42" s="9"/>
      <c r="M42" s="9"/>
      <c r="N42" s="9"/>
      <c r="O42" s="46" t="s">
        <v>94</v>
      </c>
    </row>
    <row r="43" spans="2:15" ht="13.5">
      <c r="B43" s="11"/>
      <c r="C43" s="11"/>
      <c r="D43" s="12"/>
      <c r="E43" s="12"/>
      <c r="F43" s="12"/>
      <c r="G43" s="53"/>
      <c r="H43" s="12"/>
      <c r="I43" s="54">
        <v>1000</v>
      </c>
      <c r="J43" s="55">
        <v>3</v>
      </c>
      <c r="K43" s="55">
        <v>0</v>
      </c>
      <c r="L43" s="12"/>
      <c r="M43" s="12"/>
      <c r="N43" s="12"/>
      <c r="O43" s="56"/>
    </row>
    <row r="44" spans="2:15" ht="13.5">
      <c r="B44" s="47"/>
      <c r="C44" s="47"/>
      <c r="D44" s="48"/>
      <c r="E44" s="48"/>
      <c r="F44" s="48"/>
      <c r="G44" s="49"/>
      <c r="H44" s="48"/>
      <c r="I44" s="50">
        <v>100</v>
      </c>
      <c r="J44" s="51">
        <v>1</v>
      </c>
      <c r="K44" s="51">
        <v>0</v>
      </c>
      <c r="L44" s="48"/>
      <c r="M44" s="48"/>
      <c r="N44" s="48"/>
      <c r="O44" s="52"/>
    </row>
    <row r="45" spans="2:15" ht="13.5">
      <c r="B45" s="8" t="s">
        <v>95</v>
      </c>
      <c r="C45" s="8" t="s">
        <v>96</v>
      </c>
      <c r="D45" s="9" t="s">
        <v>97</v>
      </c>
      <c r="E45" s="9"/>
      <c r="F45" s="9"/>
      <c r="G45" s="45"/>
      <c r="H45" s="9"/>
      <c r="I45" s="9">
        <v>1000</v>
      </c>
      <c r="J45" s="45">
        <v>4</v>
      </c>
      <c r="K45" s="45">
        <v>0</v>
      </c>
      <c r="L45" s="9"/>
      <c r="M45" s="9"/>
      <c r="N45" s="9"/>
      <c r="O45" s="46" t="s">
        <v>98</v>
      </c>
    </row>
    <row r="46" spans="2:15" ht="13.5">
      <c r="B46" s="11"/>
      <c r="C46" s="11"/>
      <c r="D46" s="12"/>
      <c r="E46" s="12"/>
      <c r="F46" s="12"/>
      <c r="G46" s="53"/>
      <c r="H46" s="12"/>
      <c r="I46" s="54">
        <v>1000</v>
      </c>
      <c r="J46" s="55">
        <v>3</v>
      </c>
      <c r="K46" s="55">
        <v>0</v>
      </c>
      <c r="L46" s="12"/>
      <c r="M46" s="12"/>
      <c r="N46" s="12"/>
      <c r="O46" s="114"/>
    </row>
    <row r="47" spans="2:15" ht="13.5">
      <c r="B47" s="47"/>
      <c r="C47" s="47"/>
      <c r="D47" s="48"/>
      <c r="E47" s="48"/>
      <c r="F47" s="48"/>
      <c r="G47" s="49"/>
      <c r="H47" s="48"/>
      <c r="I47" s="50">
        <v>100</v>
      </c>
      <c r="J47" s="51">
        <v>1</v>
      </c>
      <c r="K47" s="51">
        <v>0</v>
      </c>
      <c r="L47" s="48"/>
      <c r="M47" s="48"/>
      <c r="N47" s="48"/>
      <c r="O47" s="115"/>
    </row>
    <row r="48" spans="2:15" ht="3.75" customHeight="1">
      <c r="B48" s="57"/>
      <c r="C48" s="57"/>
      <c r="D48" s="58"/>
      <c r="E48" s="58"/>
      <c r="F48" s="58"/>
      <c r="G48" s="57"/>
      <c r="H48" s="58"/>
      <c r="I48" s="58"/>
      <c r="J48" s="57"/>
      <c r="K48" s="57"/>
      <c r="L48" s="58"/>
      <c r="M48" s="58"/>
      <c r="N48" s="58"/>
      <c r="O48" s="58"/>
    </row>
    <row r="49" spans="2:15" s="12" customFormat="1" ht="13.5" customHeight="1">
      <c r="B49" s="38"/>
      <c r="C49" s="38" t="s">
        <v>99</v>
      </c>
      <c r="D49" s="39" t="s">
        <v>100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</row>
    <row r="50" spans="2:15" ht="13.5">
      <c r="B50" s="41"/>
      <c r="C50" s="41" t="s">
        <v>101</v>
      </c>
      <c r="D50" s="42" t="s">
        <v>88</v>
      </c>
      <c r="E50" s="42"/>
      <c r="F50" s="42">
        <v>100</v>
      </c>
      <c r="G50" s="43">
        <v>0</v>
      </c>
      <c r="H50" s="42"/>
      <c r="I50" s="42">
        <v>100</v>
      </c>
      <c r="J50" s="43">
        <v>1</v>
      </c>
      <c r="K50" s="43">
        <v>0</v>
      </c>
      <c r="L50" s="42"/>
      <c r="M50" s="42"/>
      <c r="N50" s="42"/>
      <c r="O50" s="44"/>
    </row>
    <row r="51" spans="2:15" ht="13.5">
      <c r="B51" s="41" t="s">
        <v>102</v>
      </c>
      <c r="C51" s="41" t="s">
        <v>103</v>
      </c>
      <c r="D51" s="42" t="s">
        <v>104</v>
      </c>
      <c r="E51" s="42"/>
      <c r="F51" s="42">
        <v>100</v>
      </c>
      <c r="G51" s="45" t="s">
        <v>13</v>
      </c>
      <c r="H51" s="42"/>
      <c r="I51" s="42">
        <v>100</v>
      </c>
      <c r="J51" s="43">
        <v>1</v>
      </c>
      <c r="K51" s="45" t="s">
        <v>13</v>
      </c>
      <c r="L51" s="42"/>
      <c r="M51" s="42">
        <v>100</v>
      </c>
      <c r="N51" s="42"/>
      <c r="O51" s="44" t="s">
        <v>105</v>
      </c>
    </row>
    <row r="52" spans="2:15" ht="13.5">
      <c r="B52" s="8"/>
      <c r="C52" s="8" t="s">
        <v>106</v>
      </c>
      <c r="D52" s="9" t="s">
        <v>90</v>
      </c>
      <c r="E52" s="9"/>
      <c r="F52" s="9">
        <v>1000</v>
      </c>
      <c r="G52" s="45" t="s">
        <v>14</v>
      </c>
      <c r="H52" s="9"/>
      <c r="I52" s="9">
        <v>1000</v>
      </c>
      <c r="J52" s="45">
        <v>3</v>
      </c>
      <c r="K52" s="45" t="s">
        <v>14</v>
      </c>
      <c r="L52" s="9"/>
      <c r="M52" s="9"/>
      <c r="N52" s="9"/>
      <c r="O52" s="46" t="s">
        <v>107</v>
      </c>
    </row>
    <row r="53" spans="2:15" ht="13.5">
      <c r="B53" s="47"/>
      <c r="C53" s="47"/>
      <c r="D53" s="48"/>
      <c r="E53" s="48"/>
      <c r="F53" s="48"/>
      <c r="G53" s="49"/>
      <c r="H53" s="48"/>
      <c r="I53" s="50">
        <v>100</v>
      </c>
      <c r="J53" s="51">
        <v>1</v>
      </c>
      <c r="K53" s="51">
        <v>1</v>
      </c>
      <c r="L53" s="48"/>
      <c r="M53" s="48"/>
      <c r="N53" s="48"/>
      <c r="O53" s="52"/>
    </row>
    <row r="54" spans="2:15" ht="13.5">
      <c r="B54" s="8"/>
      <c r="C54" s="8" t="s">
        <v>108</v>
      </c>
      <c r="D54" s="9" t="s">
        <v>90</v>
      </c>
      <c r="E54" s="9"/>
      <c r="F54" s="9">
        <v>1100</v>
      </c>
      <c r="G54" s="45">
        <v>2</v>
      </c>
      <c r="H54" s="9"/>
      <c r="I54" s="9">
        <v>1100</v>
      </c>
      <c r="J54" s="45">
        <v>3</v>
      </c>
      <c r="K54" s="45">
        <v>2</v>
      </c>
      <c r="L54" s="9"/>
      <c r="M54" s="9"/>
      <c r="N54" s="9"/>
      <c r="O54" s="46" t="s">
        <v>109</v>
      </c>
    </row>
    <row r="55" spans="2:15" ht="13.5">
      <c r="B55" s="11"/>
      <c r="C55" s="11"/>
      <c r="D55" s="12"/>
      <c r="E55" s="12"/>
      <c r="F55" s="12"/>
      <c r="G55" s="53"/>
      <c r="H55" s="12"/>
      <c r="I55" s="54">
        <v>1000</v>
      </c>
      <c r="J55" s="55">
        <v>3</v>
      </c>
      <c r="K55" s="55">
        <v>2</v>
      </c>
      <c r="L55" s="12"/>
      <c r="M55" s="12"/>
      <c r="N55" s="12"/>
      <c r="O55" s="56"/>
    </row>
    <row r="56" spans="2:15" ht="13.5">
      <c r="B56" s="47"/>
      <c r="C56" s="47"/>
      <c r="D56" s="48"/>
      <c r="E56" s="48"/>
      <c r="F56" s="48"/>
      <c r="G56" s="49"/>
      <c r="H56" s="48"/>
      <c r="I56" s="50">
        <v>100</v>
      </c>
      <c r="J56" s="51">
        <v>1</v>
      </c>
      <c r="K56" s="51">
        <v>1</v>
      </c>
      <c r="L56" s="48"/>
      <c r="M56" s="48"/>
      <c r="N56" s="48"/>
      <c r="O56" s="52"/>
    </row>
    <row r="57" spans="2:15" ht="13.5">
      <c r="B57" s="8" t="s">
        <v>50</v>
      </c>
      <c r="C57" s="8" t="s">
        <v>110</v>
      </c>
      <c r="D57" s="9" t="s">
        <v>111</v>
      </c>
      <c r="E57" s="9"/>
      <c r="F57" s="9">
        <v>1100</v>
      </c>
      <c r="G57" s="45" t="s">
        <v>15</v>
      </c>
      <c r="H57" s="9"/>
      <c r="I57" s="9">
        <v>1100</v>
      </c>
      <c r="J57" s="45">
        <v>3</v>
      </c>
      <c r="K57" s="45" t="s">
        <v>15</v>
      </c>
      <c r="L57" s="9"/>
      <c r="M57" s="9">
        <v>1100</v>
      </c>
      <c r="N57" s="9"/>
      <c r="O57" s="46" t="s">
        <v>11</v>
      </c>
    </row>
    <row r="58" spans="2:15" ht="13.5">
      <c r="B58" s="11"/>
      <c r="C58" s="11"/>
      <c r="D58" s="12"/>
      <c r="E58" s="12"/>
      <c r="F58" s="12"/>
      <c r="G58" s="53"/>
      <c r="H58" s="12"/>
      <c r="I58" s="54">
        <v>1000</v>
      </c>
      <c r="J58" s="55">
        <v>3</v>
      </c>
      <c r="K58" s="55">
        <v>2</v>
      </c>
      <c r="L58" s="12"/>
      <c r="M58" s="12">
        <v>-100</v>
      </c>
      <c r="N58" s="12"/>
      <c r="O58" s="114"/>
    </row>
    <row r="59" spans="2:15" ht="13.5">
      <c r="B59" s="47"/>
      <c r="C59" s="47"/>
      <c r="D59" s="48"/>
      <c r="E59" s="48"/>
      <c r="F59" s="48"/>
      <c r="G59" s="49"/>
      <c r="H59" s="48"/>
      <c r="I59" s="59">
        <v>100</v>
      </c>
      <c r="J59" s="60">
        <v>1</v>
      </c>
      <c r="K59" s="60">
        <v>1</v>
      </c>
      <c r="L59" s="48"/>
      <c r="M59" s="50">
        <v>100</v>
      </c>
      <c r="N59" s="48"/>
      <c r="O59" s="115"/>
    </row>
    <row r="60" spans="2:15" ht="13.5">
      <c r="B60" s="8"/>
      <c r="C60" s="8" t="s">
        <v>112</v>
      </c>
      <c r="D60" s="12" t="s">
        <v>90</v>
      </c>
      <c r="E60" s="12"/>
      <c r="F60" s="12">
        <v>1200</v>
      </c>
      <c r="G60" s="45" t="s">
        <v>14</v>
      </c>
      <c r="H60" s="12"/>
      <c r="I60" s="9">
        <v>1200</v>
      </c>
      <c r="J60" s="45">
        <v>3</v>
      </c>
      <c r="K60" s="45" t="s">
        <v>14</v>
      </c>
      <c r="L60" s="12"/>
      <c r="M60" s="12"/>
      <c r="N60" s="12"/>
      <c r="O60" s="46" t="s">
        <v>113</v>
      </c>
    </row>
    <row r="61" spans="2:15" ht="13.5">
      <c r="B61" s="11"/>
      <c r="C61" s="11"/>
      <c r="D61" s="12"/>
      <c r="E61" s="12"/>
      <c r="F61" s="12"/>
      <c r="G61" s="53"/>
      <c r="H61" s="12"/>
      <c r="I61" s="54">
        <v>1100</v>
      </c>
      <c r="J61" s="55">
        <v>3</v>
      </c>
      <c r="K61" s="55">
        <v>1</v>
      </c>
      <c r="L61" s="12"/>
      <c r="M61" s="12"/>
      <c r="N61" s="12"/>
      <c r="O61" s="56"/>
    </row>
    <row r="62" spans="2:15" ht="13.5">
      <c r="B62" s="11"/>
      <c r="C62" s="11"/>
      <c r="D62" s="12"/>
      <c r="E62" s="12"/>
      <c r="F62" s="12"/>
      <c r="G62" s="53"/>
      <c r="H62" s="12"/>
      <c r="I62" s="54">
        <v>1000</v>
      </c>
      <c r="J62" s="55">
        <v>3</v>
      </c>
      <c r="K62" s="55">
        <v>2</v>
      </c>
      <c r="L62" s="12"/>
      <c r="M62" s="12"/>
      <c r="N62" s="12"/>
      <c r="O62" s="56"/>
    </row>
    <row r="63" spans="2:15" ht="13.5">
      <c r="B63" s="11"/>
      <c r="C63" s="11"/>
      <c r="D63" s="12"/>
      <c r="E63" s="12"/>
      <c r="F63" s="12"/>
      <c r="G63" s="53"/>
      <c r="H63" s="12"/>
      <c r="I63" s="50">
        <v>100</v>
      </c>
      <c r="J63" s="51">
        <v>1</v>
      </c>
      <c r="K63" s="51">
        <v>1</v>
      </c>
      <c r="L63" s="12"/>
      <c r="M63" s="12"/>
      <c r="N63" s="12"/>
      <c r="O63" s="52"/>
    </row>
    <row r="64" spans="2:15" ht="13.5">
      <c r="B64" s="8"/>
      <c r="C64" s="8" t="s">
        <v>114</v>
      </c>
      <c r="D64" s="9" t="s">
        <v>93</v>
      </c>
      <c r="E64" s="9"/>
      <c r="F64" s="9"/>
      <c r="G64" s="45"/>
      <c r="H64" s="9"/>
      <c r="I64" s="9">
        <v>1200</v>
      </c>
      <c r="J64" s="45">
        <v>4</v>
      </c>
      <c r="K64" s="45">
        <v>2</v>
      </c>
      <c r="L64" s="9"/>
      <c r="M64" s="9"/>
      <c r="N64" s="9"/>
      <c r="O64" s="46" t="s">
        <v>115</v>
      </c>
    </row>
    <row r="65" spans="2:15" ht="13.5">
      <c r="B65" s="11"/>
      <c r="C65" s="11"/>
      <c r="D65" s="12"/>
      <c r="E65" s="12"/>
      <c r="F65" s="12"/>
      <c r="G65" s="53"/>
      <c r="H65" s="12"/>
      <c r="I65" s="54">
        <v>1200</v>
      </c>
      <c r="J65" s="55">
        <v>3</v>
      </c>
      <c r="K65" s="55">
        <v>2</v>
      </c>
      <c r="L65" s="12"/>
      <c r="M65" s="54"/>
      <c r="N65" s="12"/>
      <c r="O65" s="56"/>
    </row>
    <row r="66" spans="2:15" ht="13.5">
      <c r="B66" s="11"/>
      <c r="C66" s="11"/>
      <c r="D66" s="12"/>
      <c r="E66" s="12"/>
      <c r="F66" s="12"/>
      <c r="G66" s="53"/>
      <c r="H66" s="12"/>
      <c r="I66" s="54">
        <v>1100</v>
      </c>
      <c r="J66" s="55">
        <v>3</v>
      </c>
      <c r="K66" s="55">
        <v>1</v>
      </c>
      <c r="L66" s="12"/>
      <c r="M66" s="54"/>
      <c r="N66" s="12"/>
      <c r="O66" s="56"/>
    </row>
    <row r="67" spans="2:15" ht="13.5">
      <c r="B67" s="11"/>
      <c r="C67" s="11"/>
      <c r="D67" s="12"/>
      <c r="E67" s="12"/>
      <c r="F67" s="12"/>
      <c r="G67" s="53"/>
      <c r="H67" s="12"/>
      <c r="I67" s="54">
        <v>1000</v>
      </c>
      <c r="J67" s="55">
        <v>3</v>
      </c>
      <c r="K67" s="55">
        <v>2</v>
      </c>
      <c r="L67" s="12"/>
      <c r="M67" s="54"/>
      <c r="N67" s="12"/>
      <c r="O67" s="56"/>
    </row>
    <row r="68" spans="2:15" ht="13.5">
      <c r="B68" s="47"/>
      <c r="C68" s="47"/>
      <c r="D68" s="48"/>
      <c r="E68" s="48"/>
      <c r="F68" s="48"/>
      <c r="G68" s="49"/>
      <c r="H68" s="48"/>
      <c r="I68" s="50">
        <v>100</v>
      </c>
      <c r="J68" s="51">
        <v>1</v>
      </c>
      <c r="K68" s="51">
        <v>1</v>
      </c>
      <c r="L68" s="48"/>
      <c r="M68" s="48"/>
      <c r="N68" s="48"/>
      <c r="O68" s="52"/>
    </row>
    <row r="69" spans="2:15" ht="13.5">
      <c r="B69" s="8" t="s">
        <v>116</v>
      </c>
      <c r="C69" s="8" t="s">
        <v>117</v>
      </c>
      <c r="D69" s="9" t="s">
        <v>111</v>
      </c>
      <c r="E69" s="9"/>
      <c r="F69" s="9"/>
      <c r="G69" s="45"/>
      <c r="H69" s="9"/>
      <c r="I69" s="9">
        <v>1200</v>
      </c>
      <c r="J69" s="45">
        <v>4</v>
      </c>
      <c r="K69" s="45" t="s">
        <v>15</v>
      </c>
      <c r="L69" s="9"/>
      <c r="M69" s="9">
        <v>-1100</v>
      </c>
      <c r="N69" s="9"/>
      <c r="O69" s="46" t="s">
        <v>12</v>
      </c>
    </row>
    <row r="70" spans="2:15" ht="13.5">
      <c r="B70" s="11"/>
      <c r="C70" s="11"/>
      <c r="D70" s="12"/>
      <c r="E70" s="12"/>
      <c r="F70" s="12"/>
      <c r="G70" s="53"/>
      <c r="H70" s="12"/>
      <c r="I70" s="54">
        <v>1200</v>
      </c>
      <c r="J70" s="55">
        <v>3</v>
      </c>
      <c r="K70" s="55">
        <v>2</v>
      </c>
      <c r="L70" s="12"/>
      <c r="M70" s="54">
        <v>1100</v>
      </c>
      <c r="N70" s="12"/>
      <c r="O70" s="114"/>
    </row>
    <row r="71" spans="2:15" ht="13.5">
      <c r="B71" s="11"/>
      <c r="C71" s="11"/>
      <c r="D71" s="12"/>
      <c r="E71" s="12"/>
      <c r="F71" s="12"/>
      <c r="G71" s="53"/>
      <c r="H71" s="12"/>
      <c r="I71" s="61">
        <v>1100</v>
      </c>
      <c r="J71" s="62">
        <v>3</v>
      </c>
      <c r="K71" s="62">
        <v>1</v>
      </c>
      <c r="L71" s="12"/>
      <c r="M71" s="54">
        <v>-100</v>
      </c>
      <c r="N71" s="12"/>
      <c r="O71" s="114"/>
    </row>
    <row r="72" spans="2:15" ht="13.5">
      <c r="B72" s="11"/>
      <c r="C72" s="11"/>
      <c r="D72" s="12"/>
      <c r="E72" s="12"/>
      <c r="F72" s="12"/>
      <c r="G72" s="53"/>
      <c r="H72" s="12"/>
      <c r="I72" s="54">
        <v>1000</v>
      </c>
      <c r="J72" s="55">
        <v>3</v>
      </c>
      <c r="K72" s="55">
        <v>2</v>
      </c>
      <c r="L72" s="12"/>
      <c r="M72" s="54">
        <v>100</v>
      </c>
      <c r="N72" s="12"/>
      <c r="O72" s="114"/>
    </row>
    <row r="73" spans="2:15" ht="13.5">
      <c r="B73" s="47"/>
      <c r="C73" s="47"/>
      <c r="D73" s="48"/>
      <c r="E73" s="48"/>
      <c r="F73" s="48"/>
      <c r="G73" s="49"/>
      <c r="H73" s="48"/>
      <c r="I73" s="50">
        <v>100</v>
      </c>
      <c r="J73" s="51">
        <v>1</v>
      </c>
      <c r="K73" s="51">
        <v>1</v>
      </c>
      <c r="L73" s="48"/>
      <c r="M73" s="48"/>
      <c r="N73" s="48"/>
      <c r="O73" s="115"/>
    </row>
    <row r="74" spans="2:15" ht="3.75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2:15" s="12" customFormat="1" ht="13.5" customHeight="1">
      <c r="B75" s="38"/>
      <c r="C75" s="38" t="s">
        <v>118</v>
      </c>
      <c r="D75" s="39" t="s">
        <v>119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</row>
    <row r="76" spans="2:15" ht="13.5">
      <c r="B76" s="41"/>
      <c r="C76" s="41" t="s">
        <v>120</v>
      </c>
      <c r="D76" s="42" t="s">
        <v>88</v>
      </c>
      <c r="E76" s="42"/>
      <c r="F76" s="42">
        <v>100</v>
      </c>
      <c r="G76" s="43">
        <v>0</v>
      </c>
      <c r="H76" s="42"/>
      <c r="I76" s="42">
        <v>100</v>
      </c>
      <c r="J76" s="43">
        <v>1</v>
      </c>
      <c r="K76" s="43">
        <v>0</v>
      </c>
      <c r="L76" s="42"/>
      <c r="M76" s="42"/>
      <c r="N76" s="42"/>
      <c r="O76" s="44"/>
    </row>
    <row r="77" spans="2:15" ht="13.5">
      <c r="B77" s="8"/>
      <c r="C77" s="8" t="s">
        <v>121</v>
      </c>
      <c r="D77" s="9" t="s">
        <v>90</v>
      </c>
      <c r="E77" s="9"/>
      <c r="F77" s="9">
        <v>1000</v>
      </c>
      <c r="G77" s="45">
        <v>0</v>
      </c>
      <c r="H77" s="9"/>
      <c r="I77" s="9">
        <v>1000</v>
      </c>
      <c r="J77" s="45">
        <v>3</v>
      </c>
      <c r="K77" s="45">
        <v>0</v>
      </c>
      <c r="L77" s="9"/>
      <c r="M77" s="9"/>
      <c r="N77" s="9"/>
      <c r="O77" s="46" t="s">
        <v>91</v>
      </c>
    </row>
    <row r="78" spans="2:15" ht="13.5">
      <c r="B78" s="47"/>
      <c r="C78" s="47"/>
      <c r="D78" s="48"/>
      <c r="E78" s="48"/>
      <c r="F78" s="48"/>
      <c r="G78" s="49"/>
      <c r="H78" s="48"/>
      <c r="I78" s="50">
        <v>100</v>
      </c>
      <c r="J78" s="51">
        <v>1</v>
      </c>
      <c r="K78" s="51">
        <v>0</v>
      </c>
      <c r="L78" s="48"/>
      <c r="M78" s="48"/>
      <c r="N78" s="48"/>
      <c r="O78" s="52"/>
    </row>
    <row r="79" spans="2:15" ht="13.5">
      <c r="B79" s="8" t="s">
        <v>122</v>
      </c>
      <c r="C79" s="63" t="s">
        <v>123</v>
      </c>
      <c r="D79" s="9" t="s">
        <v>111</v>
      </c>
      <c r="E79" s="9"/>
      <c r="F79" s="9">
        <v>1000</v>
      </c>
      <c r="G79" s="45" t="s">
        <v>13</v>
      </c>
      <c r="H79" s="9"/>
      <c r="I79" s="9">
        <v>1000</v>
      </c>
      <c r="J79" s="45">
        <v>3</v>
      </c>
      <c r="K79" s="45" t="s">
        <v>13</v>
      </c>
      <c r="L79" s="9"/>
      <c r="M79" s="9">
        <v>1000</v>
      </c>
      <c r="N79" s="9"/>
      <c r="O79" s="46" t="s">
        <v>124</v>
      </c>
    </row>
    <row r="80" spans="2:15" ht="13.5">
      <c r="B80" s="47"/>
      <c r="C80" s="64"/>
      <c r="D80" s="48"/>
      <c r="E80" s="48"/>
      <c r="F80" s="48"/>
      <c r="G80" s="49"/>
      <c r="H80" s="48"/>
      <c r="I80" s="50">
        <v>100</v>
      </c>
      <c r="J80" s="51">
        <v>1</v>
      </c>
      <c r="K80" s="51">
        <v>0</v>
      </c>
      <c r="L80" s="48"/>
      <c r="M80" s="48"/>
      <c r="N80" s="48"/>
      <c r="O80" s="52"/>
    </row>
    <row r="81" spans="2:15" ht="13.5">
      <c r="B81" s="8"/>
      <c r="C81" s="63" t="s">
        <v>125</v>
      </c>
      <c r="D81" s="9" t="s">
        <v>93</v>
      </c>
      <c r="E81" s="9"/>
      <c r="F81" s="9"/>
      <c r="G81" s="9"/>
      <c r="H81" s="9"/>
      <c r="I81" s="9">
        <v>1000</v>
      </c>
      <c r="J81" s="45">
        <v>4</v>
      </c>
      <c r="K81" s="45" t="s">
        <v>14</v>
      </c>
      <c r="L81" s="9"/>
      <c r="M81" s="9"/>
      <c r="N81" s="9"/>
      <c r="O81" s="46" t="s">
        <v>16</v>
      </c>
    </row>
    <row r="82" spans="2:15" ht="13.5">
      <c r="B82" s="11"/>
      <c r="C82" s="65"/>
      <c r="D82" s="12"/>
      <c r="E82" s="12"/>
      <c r="F82" s="12"/>
      <c r="G82" s="12"/>
      <c r="H82" s="12"/>
      <c r="I82" s="54">
        <v>1000</v>
      </c>
      <c r="J82" s="55">
        <v>3</v>
      </c>
      <c r="K82" s="55">
        <v>1</v>
      </c>
      <c r="L82" s="12"/>
      <c r="M82" s="12"/>
      <c r="N82" s="12"/>
      <c r="O82" s="114"/>
    </row>
    <row r="83" spans="2:15" ht="13.5">
      <c r="B83" s="47"/>
      <c r="C83" s="64"/>
      <c r="D83" s="48"/>
      <c r="E83" s="48"/>
      <c r="F83" s="48"/>
      <c r="G83" s="48"/>
      <c r="H83" s="48"/>
      <c r="I83" s="50">
        <v>100</v>
      </c>
      <c r="J83" s="51">
        <v>1</v>
      </c>
      <c r="K83" s="51">
        <v>0</v>
      </c>
      <c r="L83" s="48"/>
      <c r="M83" s="48"/>
      <c r="N83" s="48"/>
      <c r="O83" s="115"/>
    </row>
    <row r="84" spans="2:15" ht="13.5">
      <c r="B84" s="66" t="s">
        <v>126</v>
      </c>
      <c r="C84" s="9" t="s">
        <v>127</v>
      </c>
      <c r="D84" s="9" t="s">
        <v>128</v>
      </c>
      <c r="E84" s="9"/>
      <c r="F84" s="9"/>
      <c r="G84" s="9"/>
      <c r="H84" s="9"/>
      <c r="I84" s="9">
        <v>1000</v>
      </c>
      <c r="J84" s="45">
        <v>4</v>
      </c>
      <c r="K84" s="45" t="s">
        <v>15</v>
      </c>
      <c r="L84" s="9"/>
      <c r="M84" s="9">
        <v>-1000</v>
      </c>
      <c r="N84" s="9"/>
      <c r="O84" s="46" t="s">
        <v>17</v>
      </c>
    </row>
    <row r="85" spans="2:15" ht="13.5">
      <c r="B85" s="67"/>
      <c r="C85" s="12"/>
      <c r="D85" s="12"/>
      <c r="E85" s="12"/>
      <c r="F85" s="12"/>
      <c r="G85" s="12"/>
      <c r="H85" s="12"/>
      <c r="I85" s="61">
        <v>1000</v>
      </c>
      <c r="J85" s="62">
        <v>3</v>
      </c>
      <c r="K85" s="62">
        <v>1</v>
      </c>
      <c r="L85" s="12"/>
      <c r="M85" s="54">
        <v>1000</v>
      </c>
      <c r="N85" s="12"/>
      <c r="O85" s="114"/>
    </row>
    <row r="86" spans="2:15" ht="13.5">
      <c r="B86" s="68"/>
      <c r="C86" s="48"/>
      <c r="D86" s="48"/>
      <c r="E86" s="48"/>
      <c r="F86" s="48"/>
      <c r="G86" s="48"/>
      <c r="H86" s="48"/>
      <c r="I86" s="50">
        <v>100</v>
      </c>
      <c r="J86" s="51">
        <v>1</v>
      </c>
      <c r="K86" s="51">
        <v>0</v>
      </c>
      <c r="L86" s="48"/>
      <c r="M86" s="48"/>
      <c r="N86" s="48"/>
      <c r="O86" s="115"/>
    </row>
    <row r="88" ht="13.5">
      <c r="B88" s="2" t="s">
        <v>19</v>
      </c>
    </row>
    <row r="89" ht="13.5">
      <c r="B89" s="2" t="s">
        <v>18</v>
      </c>
    </row>
    <row r="91" spans="3:4" ht="13.5">
      <c r="C91" s="2" t="s">
        <v>129</v>
      </c>
      <c r="D91" s="2" t="s">
        <v>130</v>
      </c>
    </row>
    <row r="93" ht="13.5">
      <c r="D93" s="2" t="s">
        <v>131</v>
      </c>
    </row>
    <row r="94" ht="13.5">
      <c r="D94" s="2" t="s">
        <v>132</v>
      </c>
    </row>
    <row r="96" spans="3:4" ht="13.5">
      <c r="C96" s="2" t="s">
        <v>133</v>
      </c>
      <c r="D96" s="2" t="s">
        <v>134</v>
      </c>
    </row>
    <row r="98" ht="13.5">
      <c r="D98" s="2" t="s">
        <v>135</v>
      </c>
    </row>
    <row r="99" ht="13.5">
      <c r="F99" s="2" t="s">
        <v>136</v>
      </c>
    </row>
    <row r="100" ht="13.5">
      <c r="F100" s="2" t="s">
        <v>137</v>
      </c>
    </row>
    <row r="101" spans="4:6" ht="13.5">
      <c r="D101" s="21"/>
      <c r="F101" s="2" t="s">
        <v>138</v>
      </c>
    </row>
    <row r="103" spans="3:4" ht="13.5">
      <c r="C103" s="2" t="s">
        <v>139</v>
      </c>
      <c r="D103" s="2" t="s">
        <v>140</v>
      </c>
    </row>
    <row r="105" ht="13.5">
      <c r="D105" s="2" t="s">
        <v>141</v>
      </c>
    </row>
    <row r="106" ht="13.5">
      <c r="D106" s="2" t="s">
        <v>142</v>
      </c>
    </row>
    <row r="107" ht="13.5">
      <c r="D107" s="2" t="s">
        <v>143</v>
      </c>
    </row>
    <row r="108" spans="4:11" ht="13.5">
      <c r="D108" s="2" t="s">
        <v>144</v>
      </c>
      <c r="J108" s="58" t="s">
        <v>145</v>
      </c>
      <c r="K108" s="116"/>
    </row>
    <row r="110" ht="13.5">
      <c r="B110" s="2" t="s">
        <v>20</v>
      </c>
    </row>
    <row r="112" ht="13.5">
      <c r="D112" s="2" t="s">
        <v>146</v>
      </c>
    </row>
    <row r="113" ht="13.5">
      <c r="F113" s="2" t="s">
        <v>147</v>
      </c>
    </row>
    <row r="114" ht="13.5">
      <c r="G114" s="2" t="s">
        <v>148</v>
      </c>
    </row>
    <row r="115" ht="13.5">
      <c r="F115" s="2" t="s">
        <v>137</v>
      </c>
    </row>
    <row r="116" ht="13.5">
      <c r="F116" s="2" t="s">
        <v>149</v>
      </c>
    </row>
    <row r="117" ht="13.5">
      <c r="G117" s="2" t="s">
        <v>150</v>
      </c>
    </row>
  </sheetData>
  <mergeCells count="18">
    <mergeCell ref="O81:O83"/>
    <mergeCell ref="O84:O86"/>
    <mergeCell ref="O64:O68"/>
    <mergeCell ref="O69:O73"/>
    <mergeCell ref="O77:O78"/>
    <mergeCell ref="O79:O80"/>
    <mergeCell ref="O52:O53"/>
    <mergeCell ref="O54:O56"/>
    <mergeCell ref="O57:O59"/>
    <mergeCell ref="O60:O63"/>
    <mergeCell ref="O35:O36"/>
    <mergeCell ref="O40:O41"/>
    <mergeCell ref="O42:O44"/>
    <mergeCell ref="O45:O47"/>
    <mergeCell ref="B35:B36"/>
    <mergeCell ref="C35:D36"/>
    <mergeCell ref="F35:G35"/>
    <mergeCell ref="I35:K35"/>
  </mergeCells>
  <printOptions/>
  <pageMargins left="0.75" right="0.75" top="1" bottom="1" header="0.512" footer="0.512"/>
  <pageSetup fitToHeight="2" fitToWidth="1" horizontalDpi="400" verticalDpi="400" orientation="portrait" paperSize="9" scale="88" r:id="rId1"/>
  <headerFooter alignWithMargins="0">
    <oddHeader>&amp;L&amp;F&amp;A&amp;R2006/5/12</oddHeader>
    <oddFooter>&amp;C&amp;P&amp;Rアステム株式会社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4.875" style="0" customWidth="1"/>
    <col min="4" max="4" width="2.875" style="0" customWidth="1"/>
    <col min="5" max="5" width="13.875" style="0" bestFit="1" customWidth="1"/>
    <col min="6" max="6" width="15.00390625" style="0" bestFit="1" customWidth="1"/>
    <col min="8" max="8" width="7.50390625" style="0" bestFit="1" customWidth="1"/>
    <col min="9" max="9" width="13.875" style="0" bestFit="1" customWidth="1"/>
  </cols>
  <sheetData>
    <row r="1" spans="2:3" ht="13.5">
      <c r="B1">
        <v>1</v>
      </c>
      <c r="C1" t="s">
        <v>194</v>
      </c>
    </row>
    <row r="2" spans="5:6" ht="13.5">
      <c r="E2" s="77" t="s">
        <v>195</v>
      </c>
      <c r="F2" s="78" t="s">
        <v>192</v>
      </c>
    </row>
    <row r="3" spans="5:6" ht="13.5">
      <c r="E3" s="79" t="s">
        <v>196</v>
      </c>
      <c r="F3" s="80" t="s">
        <v>197</v>
      </c>
    </row>
    <row r="4" spans="5:6" ht="13.5">
      <c r="E4" s="79" t="s">
        <v>198</v>
      </c>
      <c r="F4" s="80" t="s">
        <v>199</v>
      </c>
    </row>
    <row r="5" spans="5:6" ht="13.5">
      <c r="E5" s="79" t="s">
        <v>200</v>
      </c>
      <c r="F5" s="80" t="s">
        <v>201</v>
      </c>
    </row>
    <row r="6" spans="5:6" ht="13.5">
      <c r="E6" s="81" t="s">
        <v>202</v>
      </c>
      <c r="F6" s="82" t="s">
        <v>203</v>
      </c>
    </row>
    <row r="8" spans="2:3" ht="13.5">
      <c r="B8">
        <v>2</v>
      </c>
      <c r="C8" t="s">
        <v>21</v>
      </c>
    </row>
    <row r="9" spans="3:4" ht="13.5">
      <c r="C9">
        <v>2.1</v>
      </c>
      <c r="D9" t="s">
        <v>204</v>
      </c>
    </row>
    <row r="10" spans="4:5" ht="13.5">
      <c r="D10" s="83" t="s">
        <v>205</v>
      </c>
      <c r="E10" t="s">
        <v>206</v>
      </c>
    </row>
    <row r="11" spans="5:9" ht="13.5">
      <c r="E11" s="84" t="s">
        <v>207</v>
      </c>
      <c r="F11" s="85" t="s">
        <v>196</v>
      </c>
      <c r="G11" s="85" t="s">
        <v>198</v>
      </c>
      <c r="H11" s="85" t="s">
        <v>200</v>
      </c>
      <c r="I11" s="86" t="s">
        <v>202</v>
      </c>
    </row>
    <row r="12" spans="5:9" ht="13.5">
      <c r="E12">
        <v>1</v>
      </c>
      <c r="F12" s="87">
        <v>1353</v>
      </c>
      <c r="G12" s="87">
        <f>F12</f>
        <v>1353</v>
      </c>
      <c r="H12" s="87">
        <f>INT(G12*0.05)</f>
        <v>67</v>
      </c>
      <c r="I12" s="87"/>
    </row>
    <row r="13" spans="5:9" ht="13.5">
      <c r="E13">
        <v>2</v>
      </c>
      <c r="F13" s="87">
        <v>2678</v>
      </c>
      <c r="G13" s="87">
        <f>F13</f>
        <v>2678</v>
      </c>
      <c r="H13" s="87">
        <f>INT(G13*0.05)</f>
        <v>133</v>
      </c>
      <c r="I13" s="87"/>
    </row>
    <row r="14" spans="5:9" ht="13.5">
      <c r="E14">
        <v>256</v>
      </c>
      <c r="F14" s="87"/>
      <c r="G14" s="87"/>
      <c r="H14" s="87">
        <f>I14-(H12+H13)</f>
        <v>1</v>
      </c>
      <c r="I14" s="88">
        <f>INT((G12+G13)*0.05)</f>
        <v>201</v>
      </c>
    </row>
    <row r="16" spans="4:5" ht="13.5">
      <c r="D16" s="83" t="s">
        <v>193</v>
      </c>
      <c r="E16" t="s">
        <v>208</v>
      </c>
    </row>
    <row r="17" spans="5:9" ht="13.5">
      <c r="E17" s="84" t="s">
        <v>207</v>
      </c>
      <c r="F17" s="85" t="s">
        <v>196</v>
      </c>
      <c r="G17" s="85" t="s">
        <v>198</v>
      </c>
      <c r="H17" s="85" t="s">
        <v>200</v>
      </c>
      <c r="I17" s="86" t="s">
        <v>202</v>
      </c>
    </row>
    <row r="18" spans="5:9" ht="13.5">
      <c r="E18">
        <v>1</v>
      </c>
      <c r="F18" s="87">
        <v>1353</v>
      </c>
      <c r="G18" s="87">
        <f>INT(F18/1.05+1)</f>
        <v>1289</v>
      </c>
      <c r="H18" s="87">
        <f>INT(G18*0.05)</f>
        <v>64</v>
      </c>
      <c r="I18" s="87"/>
    </row>
    <row r="19" spans="5:9" ht="13.5">
      <c r="E19">
        <v>2</v>
      </c>
      <c r="F19" s="87">
        <v>2678</v>
      </c>
      <c r="G19" s="87">
        <f>INT(F19/1.05+1)</f>
        <v>2551</v>
      </c>
      <c r="H19" s="87">
        <f>INT(G19*0.05)</f>
        <v>127</v>
      </c>
      <c r="I19" s="87"/>
    </row>
    <row r="20" spans="5:9" ht="13.5">
      <c r="E20">
        <v>256</v>
      </c>
      <c r="F20" s="87"/>
      <c r="G20" s="87"/>
      <c r="H20" s="87">
        <f>I20-(H18+H19)</f>
        <v>1</v>
      </c>
      <c r="I20" s="88">
        <f>INT((G18+G19)*0.05)</f>
        <v>192</v>
      </c>
    </row>
    <row r="22" spans="3:4" ht="13.5">
      <c r="C22">
        <v>2.2</v>
      </c>
      <c r="D22" t="s">
        <v>209</v>
      </c>
    </row>
    <row r="23" spans="4:5" ht="13.5">
      <c r="D23" s="83" t="s">
        <v>205</v>
      </c>
      <c r="E23" t="s">
        <v>206</v>
      </c>
    </row>
    <row r="24" spans="5:9" ht="13.5">
      <c r="E24" s="84" t="s">
        <v>207</v>
      </c>
      <c r="F24" s="85" t="s">
        <v>196</v>
      </c>
      <c r="G24" s="85" t="s">
        <v>198</v>
      </c>
      <c r="H24" s="85" t="s">
        <v>200</v>
      </c>
      <c r="I24" s="86" t="s">
        <v>202</v>
      </c>
    </row>
    <row r="25" spans="5:9" ht="13.5">
      <c r="E25">
        <v>1</v>
      </c>
      <c r="F25" s="87">
        <v>1353</v>
      </c>
      <c r="G25" s="87">
        <f>F25</f>
        <v>1353</v>
      </c>
      <c r="H25" s="87">
        <f>INT(G25*0.05)</f>
        <v>67</v>
      </c>
      <c r="I25" s="87"/>
    </row>
    <row r="26" spans="5:9" ht="13.5">
      <c r="E26">
        <v>2</v>
      </c>
      <c r="F26" s="87">
        <v>2678</v>
      </c>
      <c r="G26" s="87">
        <f>F26</f>
        <v>2678</v>
      </c>
      <c r="H26" s="87">
        <f>INT(G26*0.05)</f>
        <v>133</v>
      </c>
      <c r="I26" s="87"/>
    </row>
    <row r="28" spans="5:9" ht="13.5">
      <c r="E28" s="84" t="s">
        <v>207</v>
      </c>
      <c r="F28" s="85" t="s">
        <v>196</v>
      </c>
      <c r="G28" s="85" t="s">
        <v>198</v>
      </c>
      <c r="H28" s="85" t="s">
        <v>200</v>
      </c>
      <c r="I28" s="86" t="s">
        <v>202</v>
      </c>
    </row>
    <row r="29" spans="5:9" ht="13.5">
      <c r="E29">
        <v>1</v>
      </c>
      <c r="F29" s="87">
        <v>1851</v>
      </c>
      <c r="G29" s="87">
        <f>F29</f>
        <v>1851</v>
      </c>
      <c r="H29" s="87">
        <f>INT(G29*0.05)</f>
        <v>92</v>
      </c>
      <c r="I29" s="87"/>
    </row>
    <row r="30" spans="5:9" ht="13.5">
      <c r="E30">
        <v>2</v>
      </c>
      <c r="F30" s="87">
        <v>3276</v>
      </c>
      <c r="G30" s="87">
        <f>F30</f>
        <v>3276</v>
      </c>
      <c r="H30" s="87">
        <f>INT(G30*0.05)</f>
        <v>163</v>
      </c>
      <c r="I30" s="87"/>
    </row>
    <row r="32" spans="5:9" ht="13.5">
      <c r="E32" s="84" t="s">
        <v>207</v>
      </c>
      <c r="F32" s="85" t="s">
        <v>196</v>
      </c>
      <c r="G32" s="85" t="s">
        <v>198</v>
      </c>
      <c r="H32" s="85" t="s">
        <v>200</v>
      </c>
      <c r="I32" s="86" t="s">
        <v>202</v>
      </c>
    </row>
    <row r="33" spans="5:9" ht="13.5">
      <c r="E33">
        <v>256</v>
      </c>
      <c r="F33" s="87"/>
      <c r="G33" s="87"/>
      <c r="H33" s="87">
        <f>I33-(H25+H26+H29+H30)</f>
        <v>2</v>
      </c>
      <c r="I33" s="88">
        <f>INT((G25+G26+G29+G30)*0.05)</f>
        <v>457</v>
      </c>
    </row>
    <row r="35" spans="2:3" ht="13.5">
      <c r="B35">
        <v>3</v>
      </c>
      <c r="C35" t="s">
        <v>22</v>
      </c>
    </row>
    <row r="36" spans="3:4" ht="13.5">
      <c r="C36">
        <v>3.1</v>
      </c>
      <c r="D36" t="s">
        <v>204</v>
      </c>
    </row>
    <row r="37" spans="4:5" ht="13.5">
      <c r="D37" s="83" t="s">
        <v>205</v>
      </c>
      <c r="E37" t="s">
        <v>206</v>
      </c>
    </row>
    <row r="38" spans="5:9" ht="13.5">
      <c r="E38" s="84" t="s">
        <v>207</v>
      </c>
      <c r="F38" s="85" t="s">
        <v>196</v>
      </c>
      <c r="G38" s="85" t="s">
        <v>198</v>
      </c>
      <c r="H38" s="85" t="s">
        <v>200</v>
      </c>
      <c r="I38" s="86" t="s">
        <v>202</v>
      </c>
    </row>
    <row r="39" spans="5:9" ht="13.5">
      <c r="E39">
        <v>1</v>
      </c>
      <c r="F39" s="87">
        <v>1353</v>
      </c>
      <c r="G39" s="87">
        <f>F39</f>
        <v>1353</v>
      </c>
      <c r="H39" s="87">
        <v>0</v>
      </c>
      <c r="I39" s="87"/>
    </row>
    <row r="40" spans="5:9" ht="13.5">
      <c r="E40">
        <v>2</v>
      </c>
      <c r="F40" s="87">
        <v>2678</v>
      </c>
      <c r="G40" s="87">
        <f>F40</f>
        <v>2678</v>
      </c>
      <c r="H40" s="87">
        <v>0</v>
      </c>
      <c r="I40" s="87"/>
    </row>
    <row r="41" spans="5:9" ht="13.5">
      <c r="E41">
        <v>256</v>
      </c>
      <c r="F41" s="87"/>
      <c r="G41" s="87"/>
      <c r="H41" s="87">
        <f>I41-(H39+H40)</f>
        <v>201</v>
      </c>
      <c r="I41" s="88">
        <f>INT((G39+G40)*0.05)</f>
        <v>201</v>
      </c>
    </row>
    <row r="43" spans="4:5" ht="13.5">
      <c r="D43" s="83" t="s">
        <v>193</v>
      </c>
      <c r="E43" t="s">
        <v>208</v>
      </c>
    </row>
    <row r="44" spans="5:9" ht="13.5">
      <c r="E44" s="84" t="s">
        <v>207</v>
      </c>
      <c r="F44" s="85" t="s">
        <v>196</v>
      </c>
      <c r="G44" s="85" t="s">
        <v>198</v>
      </c>
      <c r="H44" s="85" t="s">
        <v>200</v>
      </c>
      <c r="I44" s="86" t="s">
        <v>202</v>
      </c>
    </row>
    <row r="45" spans="5:9" ht="13.5">
      <c r="E45">
        <v>1</v>
      </c>
      <c r="F45" s="87">
        <v>1353</v>
      </c>
      <c r="G45" s="87">
        <f>INT(F45/1.05+1)</f>
        <v>1289</v>
      </c>
      <c r="H45" s="87">
        <v>0</v>
      </c>
      <c r="I45" s="87"/>
    </row>
    <row r="46" spans="5:9" ht="13.5">
      <c r="E46">
        <v>2</v>
      </c>
      <c r="F46" s="87">
        <v>2678</v>
      </c>
      <c r="G46" s="87">
        <f>INT(F46/1.05+1)</f>
        <v>2551</v>
      </c>
      <c r="H46" s="87">
        <v>0</v>
      </c>
      <c r="I46" s="87"/>
    </row>
    <row r="47" spans="5:9" ht="13.5">
      <c r="E47">
        <v>256</v>
      </c>
      <c r="F47" s="87"/>
      <c r="G47" s="87"/>
      <c r="H47" s="87">
        <f>I47-(H45+H46)</f>
        <v>192</v>
      </c>
      <c r="I47" s="88">
        <f>INT((G45+G46)*0.05)</f>
        <v>192</v>
      </c>
    </row>
    <row r="49" spans="3:4" ht="13.5">
      <c r="C49">
        <v>3.2</v>
      </c>
      <c r="D49" t="s">
        <v>209</v>
      </c>
    </row>
    <row r="50" spans="4:5" ht="13.5">
      <c r="D50" s="83" t="s">
        <v>205</v>
      </c>
      <c r="E50" t="s">
        <v>206</v>
      </c>
    </row>
    <row r="51" spans="5:9" ht="13.5">
      <c r="E51" s="84" t="s">
        <v>207</v>
      </c>
      <c r="F51" s="85" t="s">
        <v>196</v>
      </c>
      <c r="G51" s="85" t="s">
        <v>198</v>
      </c>
      <c r="H51" s="85" t="s">
        <v>200</v>
      </c>
      <c r="I51" s="86" t="s">
        <v>202</v>
      </c>
    </row>
    <row r="52" spans="5:9" ht="13.5">
      <c r="E52">
        <v>1</v>
      </c>
      <c r="F52" s="87">
        <v>1353</v>
      </c>
      <c r="G52" s="87">
        <f>F52</f>
        <v>1353</v>
      </c>
      <c r="H52" s="87">
        <v>0</v>
      </c>
      <c r="I52" s="87"/>
    </row>
    <row r="53" spans="5:9" ht="13.5">
      <c r="E53">
        <v>2</v>
      </c>
      <c r="F53" s="87">
        <v>2678</v>
      </c>
      <c r="G53" s="87">
        <f>F53</f>
        <v>2678</v>
      </c>
      <c r="H53" s="87">
        <v>0</v>
      </c>
      <c r="I53" s="87"/>
    </row>
    <row r="55" spans="5:9" ht="13.5">
      <c r="E55" s="84" t="s">
        <v>207</v>
      </c>
      <c r="F55" s="85" t="s">
        <v>196</v>
      </c>
      <c r="G55" s="85" t="s">
        <v>198</v>
      </c>
      <c r="H55" s="85" t="s">
        <v>200</v>
      </c>
      <c r="I55" s="86" t="s">
        <v>202</v>
      </c>
    </row>
    <row r="56" spans="5:9" ht="13.5">
      <c r="E56">
        <v>1</v>
      </c>
      <c r="F56" s="87">
        <v>1851</v>
      </c>
      <c r="G56" s="87">
        <f>F56</f>
        <v>1851</v>
      </c>
      <c r="H56" s="87">
        <v>0</v>
      </c>
      <c r="I56" s="87"/>
    </row>
    <row r="57" spans="5:9" ht="13.5">
      <c r="E57">
        <v>2</v>
      </c>
      <c r="F57" s="87">
        <v>3276</v>
      </c>
      <c r="G57" s="87">
        <f>F57</f>
        <v>3276</v>
      </c>
      <c r="H57" s="87">
        <v>0</v>
      </c>
      <c r="I57" s="87"/>
    </row>
    <row r="59" spans="5:9" ht="13.5">
      <c r="E59" s="84" t="s">
        <v>207</v>
      </c>
      <c r="F59" s="85" t="s">
        <v>196</v>
      </c>
      <c r="G59" s="85" t="s">
        <v>198</v>
      </c>
      <c r="H59" s="85" t="s">
        <v>200</v>
      </c>
      <c r="I59" s="86" t="s">
        <v>202</v>
      </c>
    </row>
    <row r="60" spans="5:9" ht="13.5">
      <c r="E60">
        <v>256</v>
      </c>
      <c r="F60" s="87"/>
      <c r="G60" s="87"/>
      <c r="H60" s="87">
        <f>I60-(H52+H53+H56+H57)</f>
        <v>457</v>
      </c>
      <c r="I60" s="88">
        <f>INT((G52+G53+G56+G57)*0.05)</f>
        <v>457</v>
      </c>
    </row>
    <row r="62" spans="2:3" ht="13.5">
      <c r="B62">
        <v>4</v>
      </c>
      <c r="C62" t="s">
        <v>210</v>
      </c>
    </row>
    <row r="63" spans="3:4" ht="13.5">
      <c r="C63">
        <v>4.1</v>
      </c>
      <c r="D63" t="s">
        <v>211</v>
      </c>
    </row>
    <row r="64" spans="3:4" ht="13.5">
      <c r="C64">
        <v>4.2</v>
      </c>
      <c r="D64" t="s">
        <v>212</v>
      </c>
    </row>
  </sheetData>
  <printOptions/>
  <pageMargins left="0.75" right="0.75" top="1" bottom="1" header="0.512" footer="0.512"/>
  <pageSetup fitToHeight="1" fitToWidth="1" horizontalDpi="400" verticalDpi="400" orientation="portrait" paperSize="9" scale="89" r:id="rId1"/>
  <headerFooter alignWithMargins="0">
    <oddHeader>&amp;L&amp;F&amp;A&amp;R2006/5/12</oddHeader>
    <oddFooter>&amp;C&amp;P&amp;Rアステム株式会社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workbookViewId="0" topLeftCell="A1">
      <selection activeCell="C66" sqref="C66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3.75390625" style="2" customWidth="1"/>
    <col min="4" max="4" width="8.50390625" style="2" bestFit="1" customWidth="1"/>
    <col min="5" max="5" width="4.00390625" style="2" customWidth="1"/>
    <col min="6" max="6" width="5.00390625" style="2" customWidth="1"/>
    <col min="7" max="7" width="0.6171875" style="2" customWidth="1"/>
    <col min="8" max="9" width="7.50390625" style="2" customWidth="1"/>
    <col min="10" max="10" width="0.6171875" style="2" customWidth="1"/>
    <col min="11" max="13" width="7.50390625" style="2" customWidth="1"/>
    <col min="14" max="14" width="0.6171875" style="2" customWidth="1"/>
    <col min="15" max="15" width="9.50390625" style="2" bestFit="1" customWidth="1"/>
    <col min="16" max="16" width="0.6171875" style="2" customWidth="1"/>
    <col min="17" max="17" width="32.625" style="2" customWidth="1"/>
  </cols>
  <sheetData>
    <row r="1" spans="1:2" ht="13.5">
      <c r="A1" t="s">
        <v>152</v>
      </c>
      <c r="B1" t="s">
        <v>153</v>
      </c>
    </row>
    <row r="2" spans="3:5" ht="17.25">
      <c r="C2" s="1"/>
      <c r="D2" s="1"/>
      <c r="E2" s="1"/>
    </row>
    <row r="3" spans="3:17" ht="13.5">
      <c r="C3" s="38"/>
      <c r="D3" s="38" t="s">
        <v>154</v>
      </c>
      <c r="E3" s="38" t="s">
        <v>155</v>
      </c>
      <c r="F3" s="39" t="s">
        <v>119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3:17" ht="13.5">
      <c r="C4" s="41"/>
      <c r="D4" s="69">
        <v>38838</v>
      </c>
      <c r="E4" s="41" t="s">
        <v>120</v>
      </c>
      <c r="F4" s="42" t="s">
        <v>88</v>
      </c>
      <c r="G4" s="42"/>
      <c r="H4" s="42">
        <v>100</v>
      </c>
      <c r="I4" s="43">
        <v>0</v>
      </c>
      <c r="J4" s="42"/>
      <c r="K4" s="42">
        <v>100</v>
      </c>
      <c r="L4" s="43">
        <v>1</v>
      </c>
      <c r="M4" s="43">
        <v>0</v>
      </c>
      <c r="N4" s="42"/>
      <c r="O4" s="42"/>
      <c r="P4" s="42"/>
      <c r="Q4" s="44"/>
    </row>
    <row r="5" spans="3:17" ht="13.5" customHeight="1">
      <c r="C5" s="8"/>
      <c r="D5" s="70">
        <v>38847</v>
      </c>
      <c r="E5" s="8" t="s">
        <v>156</v>
      </c>
      <c r="F5" s="9" t="s">
        <v>90</v>
      </c>
      <c r="G5" s="9"/>
      <c r="H5" s="9">
        <v>1000</v>
      </c>
      <c r="I5" s="45">
        <v>0</v>
      </c>
      <c r="J5" s="9"/>
      <c r="K5" s="9">
        <v>1000</v>
      </c>
      <c r="L5" s="45">
        <v>3</v>
      </c>
      <c r="M5" s="45">
        <v>0</v>
      </c>
      <c r="N5" s="9"/>
      <c r="O5" s="9"/>
      <c r="P5" s="9"/>
      <c r="Q5" s="46" t="s">
        <v>91</v>
      </c>
    </row>
    <row r="6" spans="3:17" ht="13.5">
      <c r="C6" s="47"/>
      <c r="D6" s="47"/>
      <c r="E6" s="47"/>
      <c r="F6" s="48"/>
      <c r="G6" s="48"/>
      <c r="H6" s="48"/>
      <c r="I6" s="49"/>
      <c r="J6" s="48"/>
      <c r="K6" s="50">
        <v>100</v>
      </c>
      <c r="L6" s="51">
        <v>1</v>
      </c>
      <c r="M6" s="51">
        <v>0</v>
      </c>
      <c r="N6" s="48"/>
      <c r="O6" s="48"/>
      <c r="P6" s="48"/>
      <c r="Q6" s="52"/>
    </row>
    <row r="7" spans="3:17" ht="13.5" customHeight="1">
      <c r="C7" s="8" t="s">
        <v>122</v>
      </c>
      <c r="D7" s="70">
        <v>38852</v>
      </c>
      <c r="E7" s="63" t="s">
        <v>123</v>
      </c>
      <c r="F7" s="9" t="s">
        <v>111</v>
      </c>
      <c r="G7" s="9"/>
      <c r="H7" s="9">
        <v>1000</v>
      </c>
      <c r="I7" s="45" t="s">
        <v>13</v>
      </c>
      <c r="J7" s="9"/>
      <c r="K7" s="9">
        <v>1000</v>
      </c>
      <c r="L7" s="45">
        <v>3</v>
      </c>
      <c r="M7" s="45" t="s">
        <v>13</v>
      </c>
      <c r="N7" s="9"/>
      <c r="O7" s="9">
        <v>1000</v>
      </c>
      <c r="P7" s="9"/>
      <c r="Q7" s="46" t="s">
        <v>124</v>
      </c>
    </row>
    <row r="8" spans="3:17" ht="13.5">
      <c r="C8" s="47"/>
      <c r="D8" s="47"/>
      <c r="E8" s="64"/>
      <c r="F8" s="48"/>
      <c r="G8" s="48"/>
      <c r="H8" s="48"/>
      <c r="I8" s="49"/>
      <c r="J8" s="48"/>
      <c r="K8" s="50">
        <v>100</v>
      </c>
      <c r="L8" s="51">
        <v>1</v>
      </c>
      <c r="M8" s="51">
        <v>0</v>
      </c>
      <c r="N8" s="48"/>
      <c r="O8" s="48"/>
      <c r="P8" s="48"/>
      <c r="Q8" s="52"/>
    </row>
    <row r="9" spans="3:17" ht="13.5" customHeight="1">
      <c r="C9" s="8"/>
      <c r="D9" s="71">
        <v>38857</v>
      </c>
      <c r="E9" s="9" t="s">
        <v>125</v>
      </c>
      <c r="F9" s="9" t="s">
        <v>93</v>
      </c>
      <c r="G9" s="9"/>
      <c r="H9" s="9"/>
      <c r="I9" s="9"/>
      <c r="J9" s="9"/>
      <c r="K9" s="9">
        <v>1000</v>
      </c>
      <c r="L9" s="45">
        <v>4</v>
      </c>
      <c r="M9" s="45" t="s">
        <v>14</v>
      </c>
      <c r="N9" s="9"/>
      <c r="O9" s="9"/>
      <c r="P9" s="9"/>
      <c r="Q9" s="46" t="s">
        <v>16</v>
      </c>
    </row>
    <row r="10" spans="3:17" ht="13.5">
      <c r="C10" s="11"/>
      <c r="D10" s="67"/>
      <c r="E10" s="12"/>
      <c r="F10" s="12"/>
      <c r="G10" s="12"/>
      <c r="H10" s="12"/>
      <c r="I10" s="12"/>
      <c r="J10" s="12"/>
      <c r="K10" s="54">
        <v>1000</v>
      </c>
      <c r="L10" s="55">
        <v>3</v>
      </c>
      <c r="M10" s="55">
        <v>1</v>
      </c>
      <c r="N10" s="12"/>
      <c r="O10" s="12"/>
      <c r="P10" s="12"/>
      <c r="Q10" s="114"/>
    </row>
    <row r="11" spans="3:17" ht="13.5">
      <c r="C11" s="47"/>
      <c r="D11" s="68"/>
      <c r="E11" s="48"/>
      <c r="F11" s="48"/>
      <c r="G11" s="48"/>
      <c r="H11" s="48"/>
      <c r="I11" s="48"/>
      <c r="J11" s="48"/>
      <c r="K11" s="50">
        <v>100</v>
      </c>
      <c r="L11" s="51">
        <v>1</v>
      </c>
      <c r="M11" s="51">
        <v>0</v>
      </c>
      <c r="N11" s="48"/>
      <c r="O11" s="48"/>
      <c r="P11" s="48"/>
      <c r="Q11" s="115"/>
    </row>
    <row r="12" spans="3:17" ht="13.5" customHeight="1">
      <c r="C12" s="66" t="s">
        <v>126</v>
      </c>
      <c r="D12" s="71">
        <v>38868</v>
      </c>
      <c r="E12" s="9" t="s">
        <v>127</v>
      </c>
      <c r="F12" s="9" t="s">
        <v>128</v>
      </c>
      <c r="G12" s="9"/>
      <c r="H12" s="9"/>
      <c r="I12" s="9"/>
      <c r="J12" s="9"/>
      <c r="K12" s="9">
        <v>1000</v>
      </c>
      <c r="L12" s="45">
        <v>4</v>
      </c>
      <c r="M12" s="45" t="s">
        <v>15</v>
      </c>
      <c r="N12" s="9"/>
      <c r="O12" s="9">
        <v>-1000</v>
      </c>
      <c r="P12" s="9"/>
      <c r="Q12" s="46" t="s">
        <v>17</v>
      </c>
    </row>
    <row r="13" spans="3:17" ht="13.5">
      <c r="C13" s="67"/>
      <c r="D13" s="67"/>
      <c r="E13" s="12"/>
      <c r="F13" s="12"/>
      <c r="G13" s="12"/>
      <c r="H13" s="12"/>
      <c r="I13" s="12"/>
      <c r="J13" s="12"/>
      <c r="K13" s="61">
        <v>1000</v>
      </c>
      <c r="L13" s="62">
        <v>3</v>
      </c>
      <c r="M13" s="62">
        <v>1</v>
      </c>
      <c r="N13" s="12"/>
      <c r="O13" s="54">
        <v>1000</v>
      </c>
      <c r="P13" s="12"/>
      <c r="Q13" s="114"/>
    </row>
    <row r="14" spans="3:17" ht="13.5">
      <c r="C14" s="68"/>
      <c r="D14" s="68"/>
      <c r="E14" s="48"/>
      <c r="F14" s="48"/>
      <c r="G14" s="48"/>
      <c r="H14" s="48"/>
      <c r="I14" s="48"/>
      <c r="J14" s="48"/>
      <c r="K14" s="50">
        <v>100</v>
      </c>
      <c r="L14" s="51">
        <v>1</v>
      </c>
      <c r="M14" s="51">
        <v>0</v>
      </c>
      <c r="N14" s="48"/>
      <c r="O14" s="48"/>
      <c r="P14" s="48"/>
      <c r="Q14" s="115"/>
    </row>
    <row r="16" spans="1:2" ht="13.5">
      <c r="A16" t="s">
        <v>157</v>
      </c>
      <c r="B16" t="s">
        <v>158</v>
      </c>
    </row>
    <row r="17" spans="3:15" ht="13.5">
      <c r="C17" s="2" t="s">
        <v>159</v>
      </c>
      <c r="O17" s="2" t="s">
        <v>24</v>
      </c>
    </row>
    <row r="18" spans="3:17" ht="13.5">
      <c r="C18" s="72" t="s">
        <v>160</v>
      </c>
      <c r="D18" s="2" t="s">
        <v>161</v>
      </c>
      <c r="O18" s="2">
        <v>1000</v>
      </c>
      <c r="Q18" s="2" t="s">
        <v>162</v>
      </c>
    </row>
    <row r="19" spans="15:17" ht="13.5">
      <c r="O19" s="2">
        <v>-1000</v>
      </c>
      <c r="Q19" s="2" t="s">
        <v>163</v>
      </c>
    </row>
    <row r="20" spans="3:17" ht="13.5">
      <c r="C20" s="72" t="s">
        <v>164</v>
      </c>
      <c r="D20" s="2" t="s">
        <v>25</v>
      </c>
      <c r="O20" s="2" t="s">
        <v>165</v>
      </c>
      <c r="Q20" s="2" t="s">
        <v>166</v>
      </c>
    </row>
    <row r="21" spans="3:17" ht="13.5">
      <c r="C21" s="72" t="s">
        <v>167</v>
      </c>
      <c r="D21" s="2" t="s">
        <v>168</v>
      </c>
      <c r="O21" s="2" t="s">
        <v>169</v>
      </c>
      <c r="Q21" s="2" t="s">
        <v>166</v>
      </c>
    </row>
    <row r="23" ht="13.5">
      <c r="C23" s="2" t="s">
        <v>170</v>
      </c>
    </row>
    <row r="24" spans="3:17" ht="13.5">
      <c r="C24" s="72" t="s">
        <v>171</v>
      </c>
      <c r="D24" s="2" t="s">
        <v>161</v>
      </c>
      <c r="O24" s="2">
        <v>1000</v>
      </c>
      <c r="Q24" s="2" t="s">
        <v>162</v>
      </c>
    </row>
    <row r="25" spans="15:17" ht="13.5">
      <c r="O25" s="2">
        <v>-1000</v>
      </c>
      <c r="Q25" s="2" t="s">
        <v>163</v>
      </c>
    </row>
    <row r="26" spans="3:17" ht="13.5">
      <c r="C26" s="72" t="s">
        <v>164</v>
      </c>
      <c r="D26" s="2" t="s">
        <v>26</v>
      </c>
      <c r="O26" s="2">
        <v>1000</v>
      </c>
      <c r="Q26" s="2" t="s">
        <v>162</v>
      </c>
    </row>
    <row r="27" spans="3:17" ht="13.5">
      <c r="C27" s="72" t="s">
        <v>172</v>
      </c>
      <c r="D27" s="2" t="s">
        <v>173</v>
      </c>
      <c r="O27" s="73">
        <v>1000</v>
      </c>
      <c r="P27" s="73"/>
      <c r="Q27" s="73" t="s">
        <v>162</v>
      </c>
    </row>
    <row r="29" ht="13.5">
      <c r="D29" s="2" t="s">
        <v>174</v>
      </c>
    </row>
    <row r="30" ht="13.5">
      <c r="D30" s="2" t="s">
        <v>175</v>
      </c>
    </row>
    <row r="31" ht="13.5">
      <c r="D31" s="2" t="s">
        <v>176</v>
      </c>
    </row>
    <row r="33" spans="1:2" ht="13.5">
      <c r="A33" t="s">
        <v>177</v>
      </c>
      <c r="B33" t="s">
        <v>178</v>
      </c>
    </row>
    <row r="34" spans="3:4" ht="13.5">
      <c r="C34" s="72" t="s">
        <v>179</v>
      </c>
      <c r="D34" s="2" t="s">
        <v>34</v>
      </c>
    </row>
    <row r="35" spans="3:4" ht="13.5">
      <c r="C35" s="72" t="s">
        <v>180</v>
      </c>
      <c r="D35" s="2" t="s">
        <v>35</v>
      </c>
    </row>
    <row r="36" spans="3:4" ht="13.5">
      <c r="C36" s="72" t="s">
        <v>151</v>
      </c>
      <c r="D36" s="2" t="s">
        <v>36</v>
      </c>
    </row>
    <row r="38" spans="1:14" ht="17.25">
      <c r="A38" s="74" t="s">
        <v>181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 ht="13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4" ht="13.5">
      <c r="A40" s="75"/>
      <c r="B40" s="75" t="s">
        <v>182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ht="13.5">
      <c r="A41" s="75"/>
      <c r="B41" s="75" t="s">
        <v>33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ht="13.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13.5">
      <c r="A43" s="76" t="s">
        <v>183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ht="13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ht="13.5">
      <c r="A45" s="75"/>
      <c r="B45" s="75" t="s">
        <v>184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3.5">
      <c r="A46" s="75"/>
      <c r="B46" s="75" t="s">
        <v>185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3.5">
      <c r="A47" s="75"/>
      <c r="B47" s="75" t="s">
        <v>27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3.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3.5">
      <c r="A49" s="76" t="s">
        <v>186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3.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t="13.5">
      <c r="A51" s="75"/>
      <c r="B51" s="75" t="s">
        <v>28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3.5">
      <c r="A52" s="75"/>
      <c r="B52" s="75" t="s">
        <v>29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ht="13.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3.5">
      <c r="A54" s="76" t="s">
        <v>187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3.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13.5">
      <c r="A56" s="75"/>
      <c r="B56" s="75" t="s">
        <v>188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ht="13.5">
      <c r="A57" s="75"/>
      <c r="B57" s="75" t="s">
        <v>30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ht="13.5">
      <c r="A58" s="75"/>
      <c r="B58" s="75" t="s">
        <v>189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1:14" ht="13.5">
      <c r="A59" s="75"/>
      <c r="B59" s="75" t="s">
        <v>31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spans="1:14" ht="13.5">
      <c r="A60" s="75"/>
      <c r="B60" s="75" t="s">
        <v>190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13.5">
      <c r="A61" s="75"/>
      <c r="B61" s="75" t="s">
        <v>32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3.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3.5">
      <c r="A63" s="76" t="s">
        <v>191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3.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3.5">
      <c r="A65" s="75"/>
      <c r="B65" s="75" t="s">
        <v>37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</sheetData>
  <mergeCells count="4">
    <mergeCell ref="Q5:Q6"/>
    <mergeCell ref="Q7:Q8"/>
    <mergeCell ref="Q9:Q11"/>
    <mergeCell ref="Q12:Q14"/>
  </mergeCells>
  <printOptions/>
  <pageMargins left="0.75" right="0.75" top="1" bottom="1" header="0.512" footer="0.512"/>
  <pageSetup fitToHeight="4" fitToWidth="1" horizontalDpi="400" verticalDpi="400" orientation="landscape" paperSize="9" r:id="rId1"/>
  <headerFooter alignWithMargins="0">
    <oddHeader>&amp;L&amp;F&amp;A&amp;R2006/5/12</oddHeader>
    <oddFooter>&amp;C&amp;P&amp;Rアステム株式会社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024-1 赤黒仕訳転記.xls</dc:title>
  <dc:subject/>
  <dc:creator>柴田充啓IT税理士</dc:creator>
  <cp:keywords>赤黒転記、弥生会計、勘定奉行、履歴管理、IT、ＩＴ、内部統制</cp:keywords>
  <dc:description>2007/4/24</dc:description>
  <cp:lastModifiedBy>mituhiro</cp:lastModifiedBy>
  <cp:lastPrinted>2007-04-24T14:39:19Z</cp:lastPrinted>
  <dcterms:created xsi:type="dcterms:W3CDTF">2007-04-24T13:38:29Z</dcterms:created>
  <dcterms:modified xsi:type="dcterms:W3CDTF">2007-04-24T14:39:24Z</dcterms:modified>
  <cp:category>販売管理</cp:category>
  <cp:version/>
  <cp:contentType/>
  <cp:contentStatus/>
</cp:coreProperties>
</file>