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45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<sst xmlns="http://schemas.openxmlformats.org/spreadsheetml/2006/main" count="73" uniqueCount="61">
  <si>
    <t>移動平均法とは、</t>
  </si>
  <si>
    <t>移動平均法は在庫の払出し時点での平均単価をもって払出し単価（売上原価）とする方法、</t>
  </si>
  <si>
    <t>すなわち、在庫の払出し時点での平均単価を使います。</t>
  </si>
  <si>
    <t>当期仕入</t>
  </si>
  <si>
    <t>5/01</t>
  </si>
  <si>
    <t>売上原価</t>
  </si>
  <si>
    <t>数</t>
  </si>
  <si>
    <t>金額</t>
  </si>
  <si>
    <t>5/02</t>
  </si>
  <si>
    <t>5/07</t>
  </si>
  <si>
    <t>5/28</t>
  </si>
  <si>
    <t>粗  利</t>
  </si>
  <si>
    <t>月日</t>
  </si>
  <si>
    <t>5月計</t>
  </si>
  <si>
    <t>5/18</t>
  </si>
  <si>
    <t>5/25</t>
  </si>
  <si>
    <t>6/05</t>
  </si>
  <si>
    <t>6/11</t>
  </si>
  <si>
    <t>6/15</t>
  </si>
  <si>
    <t>6月計</t>
  </si>
  <si>
    <t>都度移動平均単価</t>
  </si>
  <si>
    <t>月次移動平均単価</t>
  </si>
  <si>
    <t>在庫金額[期首100＋仕入(120+140)=360]÷在庫数量[期首1＋仕入(1+1)=3]＝120</t>
  </si>
  <si>
    <t>が売上原単価になります。</t>
  </si>
  <si>
    <t>下記の説例で、5/18の売上200に対する売上原価は、</t>
  </si>
  <si>
    <t>当期売上</t>
  </si>
  <si>
    <t>在　　庫</t>
  </si>
  <si>
    <t>月次移動平均単価とは、</t>
  </si>
  <si>
    <t>5月の月次平均単価の計算は、</t>
  </si>
  <si>
    <t>粗利金額=売上金額 210－売上原価 135=75</t>
  </si>
  <si>
    <t>(1)</t>
  </si>
  <si>
    <t>(2)</t>
  </si>
  <si>
    <t>(3)</t>
  </si>
  <si>
    <t>6/15の売上に対する売上原価計算では、</t>
  </si>
  <si>
    <t>総仕入金額=期首100＋仕入計440=540</t>
  </si>
  <si>
    <t>総仕入数量=期首　1 ＋仕入計　3 =　4</t>
  </si>
  <si>
    <t>総平均単価=総仕入金額 540÷総仕入数量 4=135</t>
  </si>
  <si>
    <t>在庫金額=総平均単価 135×在庫数量 2=270</t>
  </si>
  <si>
    <t>6/05の売上に対する売上原価計算で総平均単価135を売上原単価として計算します。</t>
  </si>
  <si>
    <t>期首(月初)在庫</t>
  </si>
  <si>
    <t>総仕入金額=月初270＋仕入計115=385</t>
  </si>
  <si>
    <t>総仕入数量=月初　2 ＋仕入計　2 =　4</t>
  </si>
  <si>
    <t>粗利金額=売上金額 180－売上原価 96= 84</t>
  </si>
  <si>
    <t>売上原価=売上原単価 96×売上数量 1= 96</t>
  </si>
  <si>
    <t>都度移動平均単価とは、</t>
  </si>
  <si>
    <t>5月末の都度移動平均単価は、140</t>
  </si>
  <si>
    <t>直前の在庫金額=5/07の在庫金額　360－売上原価金額 120＋仕入金額 180= 420</t>
  </si>
  <si>
    <t>直前の在庫数量=5/07の在庫数量　3　－　売上数量　1＋　仕入数量　1=　3</t>
  </si>
  <si>
    <t>6/05の売上に対する売上原価計算で移動平均単価140を売上原単価として計算します。</t>
  </si>
  <si>
    <t>売上原価=売上原単価 140×売上数量 1=140</t>
  </si>
  <si>
    <t>粗利金額=売上金額 210－売上原価 140=70</t>
  </si>
  <si>
    <t>直前の在庫金額=5/28の在庫金額　280－売上原価金額 140＋仕入金額 115= 255</t>
  </si>
  <si>
    <t>直前の在庫数量=5/28の在庫数量　2　－　売上数量　1＋　仕入数量　2=　3</t>
  </si>
  <si>
    <r>
      <t xml:space="preserve">売上原価=売上原単価 135×売上数量 1= </t>
    </r>
    <r>
      <rPr>
        <sz val="11"/>
        <color indexed="12"/>
        <rFont val="ＭＳ Ｐゴシック"/>
        <family val="3"/>
      </rPr>
      <t>135</t>
    </r>
  </si>
  <si>
    <r>
      <t xml:space="preserve">月次移動平均単価=総仕入金額 385÷総仕入数量 4= </t>
    </r>
    <r>
      <rPr>
        <sz val="11"/>
        <color indexed="12"/>
        <rFont val="ＭＳ Ｐゴシック"/>
        <family val="3"/>
      </rPr>
      <t>96</t>
    </r>
  </si>
  <si>
    <r>
      <t>5/28の売上原単価は、直前の在庫金額 420÷在庫数量 3=</t>
    </r>
    <r>
      <rPr>
        <sz val="11"/>
        <color indexed="10"/>
        <rFont val="ＭＳ Ｐゴシック"/>
        <family val="3"/>
      </rPr>
      <t xml:space="preserve"> 140</t>
    </r>
  </si>
  <si>
    <r>
      <t xml:space="preserve">6/15の売上原単価は、直前の在庫金額 255÷在庫数量 3= </t>
    </r>
    <r>
      <rPr>
        <sz val="11"/>
        <color indexed="10"/>
        <rFont val="ＭＳ Ｐゴシック"/>
        <family val="3"/>
      </rPr>
      <t>85</t>
    </r>
  </si>
  <si>
    <t>倉庫別移動平均単価とは、</t>
  </si>
  <si>
    <t>移動平均単価の計算を商品別にするのでなく、倉庫別商品別に計算します。</t>
  </si>
  <si>
    <t>同じ商品でも、倉庫により直接仕入諸経費を加味した仕入単価で計上している場合に、</t>
  </si>
  <si>
    <t>より実原価に近い原価計算ができます。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</si>
</sst>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8">
    <font>
      <sz val="11"/>
      <name val="ＭＳ Ｐゴシック"/>
      <family val="3"/>
    </font>
    <font>
      <sz val="6"/>
      <name val="ＭＳ Ｐゴシック"/>
      <family val="3"/>
    </font>
    <font>
      <sz val="10"/>
      <name val="ＭＳ Ｐゴシック"/>
      <family val="3"/>
    </font>
    <font>
      <u val="single"/>
      <sz val="11"/>
      <color indexed="12"/>
      <name val="ＭＳ Ｐゴシック"/>
      <family val="3"/>
    </font>
    <font>
      <sz val="9"/>
      <name val="ＭＳ Ｐゴシック"/>
      <family val="3"/>
    </font>
    <font>
      <sz val="11"/>
      <color indexed="10"/>
      <name val="ＭＳ Ｐゴシック"/>
      <family val="3"/>
    </font>
    <font>
      <sz val="11"/>
      <color indexed="12"/>
      <name val="ＭＳ Ｐゴシック"/>
      <family val="3"/>
    </font>
    <font>
      <sz val="12"/>
      <name val="ＭＳ Ｐゴシック"/>
      <family val="3"/>
    </font>
  </fonts>
  <fills count="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43"/>
        <bgColor indexed="64"/>
      </patternFill>
    </fill>
  </fills>
  <borders count="26">
    <border>
      <left/>
      <right/>
      <top/>
      <bottom/>
      <diagonal/>
    </border>
    <border>
      <left style="thin"/>
      <right style="thin"/>
      <top style="thin"/>
      <bottom style="dotted"/>
    </border>
    <border>
      <left style="thin"/>
      <right style="dotted"/>
      <top style="thin"/>
      <bottom style="dotted"/>
    </border>
    <border>
      <left>
        <color indexed="63"/>
      </left>
      <right style="thin"/>
      <top style="thin"/>
      <bottom style="dotted"/>
    </border>
    <border>
      <left style="thin"/>
      <right style="thin"/>
      <top style="dotted"/>
      <bottom style="dotted"/>
    </border>
    <border>
      <left style="thin"/>
      <right style="dotted"/>
      <top style="dotted"/>
      <bottom style="dotted"/>
    </border>
    <border>
      <left>
        <color indexed="63"/>
      </left>
      <right style="thin"/>
      <top style="dotted"/>
      <bottom style="dotted"/>
    </border>
    <border>
      <left style="thin"/>
      <right style="thin"/>
      <top>
        <color indexed="63"/>
      </top>
      <bottom style="dotted"/>
    </border>
    <border>
      <left style="thin"/>
      <right style="dotted"/>
      <top>
        <color indexed="63"/>
      </top>
      <bottom style="dotted"/>
    </border>
    <border>
      <left>
        <color indexed="63"/>
      </left>
      <right style="thin"/>
      <top>
        <color indexed="63"/>
      </top>
      <bottom style="dotted"/>
    </border>
    <border>
      <left style="thin"/>
      <right style="thin"/>
      <top style="dotted"/>
      <bottom style="thin"/>
    </border>
    <border>
      <left style="thin"/>
      <right style="dotted"/>
      <top style="dotted"/>
      <bottom style="thin"/>
    </border>
    <border>
      <left>
        <color indexed="63"/>
      </left>
      <right style="thin"/>
      <top style="dotted"/>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dotted"/>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otted"/>
      <top>
        <color indexed="63"/>
      </top>
      <bottom style="thin"/>
    </border>
    <border>
      <left style="thin"/>
      <right style="thin"/>
      <top>
        <color indexed="63"/>
      </top>
      <bottom style="thin"/>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5">
    <xf numFmtId="0" fontId="0" fillId="0" borderId="0" xfId="0" applyAlignment="1">
      <alignment vertical="center"/>
    </xf>
    <xf numFmtId="0" fontId="0" fillId="2" borderId="0" xfId="0" applyFill="1" applyAlignment="1">
      <alignment vertical="center"/>
    </xf>
    <xf numFmtId="0" fontId="0" fillId="2" borderId="0" xfId="0" applyFill="1" applyAlignment="1" quotePrefix="1">
      <alignment vertical="center"/>
    </xf>
    <xf numFmtId="0" fontId="0" fillId="2" borderId="1" xfId="0" applyFill="1" applyBorder="1" applyAlignment="1" quotePrefix="1">
      <alignment vertical="center" shrinkToFit="1"/>
    </xf>
    <xf numFmtId="0" fontId="0" fillId="2" borderId="1" xfId="0" applyFill="1" applyBorder="1" applyAlignment="1">
      <alignment vertical="center" shrinkToFit="1"/>
    </xf>
    <xf numFmtId="0" fontId="0" fillId="2" borderId="2" xfId="0" applyFill="1" applyBorder="1" applyAlignment="1">
      <alignment vertical="center"/>
    </xf>
    <xf numFmtId="0" fontId="0" fillId="2" borderId="3" xfId="0" applyFill="1" applyBorder="1" applyAlignment="1">
      <alignment vertical="center"/>
    </xf>
    <xf numFmtId="0" fontId="0" fillId="2" borderId="1" xfId="0" applyFill="1" applyBorder="1" applyAlignment="1">
      <alignment vertical="center"/>
    </xf>
    <xf numFmtId="177" fontId="0" fillId="2" borderId="1" xfId="0" applyNumberFormat="1" applyFill="1" applyBorder="1" applyAlignment="1">
      <alignment vertical="center"/>
    </xf>
    <xf numFmtId="0" fontId="0" fillId="2" borderId="4" xfId="0" applyFill="1" applyBorder="1" applyAlignment="1" quotePrefix="1">
      <alignment vertical="center" shrinkToFit="1"/>
    </xf>
    <xf numFmtId="0" fontId="0" fillId="2" borderId="4" xfId="0" applyFill="1" applyBorder="1" applyAlignment="1">
      <alignment vertical="center" shrinkToFit="1"/>
    </xf>
    <xf numFmtId="0" fontId="0" fillId="2" borderId="5" xfId="0" applyFill="1" applyBorder="1" applyAlignment="1">
      <alignment vertical="center"/>
    </xf>
    <xf numFmtId="0" fontId="0" fillId="2" borderId="6" xfId="0" applyFill="1" applyBorder="1" applyAlignment="1">
      <alignment vertical="center"/>
    </xf>
    <xf numFmtId="0" fontId="0" fillId="2" borderId="4" xfId="0" applyFill="1" applyBorder="1" applyAlignment="1">
      <alignment vertical="center"/>
    </xf>
    <xf numFmtId="177" fontId="0" fillId="2" borderId="4" xfId="0" applyNumberFormat="1" applyFill="1" applyBorder="1" applyAlignment="1">
      <alignment vertical="center"/>
    </xf>
    <xf numFmtId="0" fontId="0" fillId="2" borderId="7" xfId="0" applyFill="1" applyBorder="1" applyAlignment="1" quotePrefix="1">
      <alignment vertical="center" shrinkToFit="1"/>
    </xf>
    <xf numFmtId="0" fontId="0" fillId="2" borderId="7" xfId="0" applyFill="1" applyBorder="1" applyAlignment="1">
      <alignment vertical="center" shrinkToFit="1"/>
    </xf>
    <xf numFmtId="0" fontId="0" fillId="2" borderId="8" xfId="0" applyFill="1" applyBorder="1" applyAlignment="1">
      <alignment vertical="center"/>
    </xf>
    <xf numFmtId="0" fontId="0" fillId="2" borderId="9" xfId="0" applyFill="1" applyBorder="1" applyAlignment="1">
      <alignment vertical="center"/>
    </xf>
    <xf numFmtId="0" fontId="0" fillId="2" borderId="7" xfId="0" applyFill="1" applyBorder="1" applyAlignment="1">
      <alignment vertical="center"/>
    </xf>
    <xf numFmtId="177" fontId="0" fillId="2" borderId="7" xfId="0" applyNumberFormat="1" applyFill="1" applyBorder="1" applyAlignment="1">
      <alignment vertical="center"/>
    </xf>
    <xf numFmtId="0" fontId="0" fillId="2" borderId="10" xfId="0" applyFill="1" applyBorder="1" applyAlignment="1" quotePrefix="1">
      <alignment vertical="center" shrinkToFit="1"/>
    </xf>
    <xf numFmtId="0" fontId="0" fillId="2" borderId="10" xfId="0" applyFill="1" applyBorder="1" applyAlignment="1">
      <alignment vertical="center" shrinkToFit="1"/>
    </xf>
    <xf numFmtId="0" fontId="0" fillId="2" borderId="11" xfId="0" applyFill="1" applyBorder="1" applyAlignment="1">
      <alignment vertical="center"/>
    </xf>
    <xf numFmtId="0" fontId="0" fillId="2" borderId="12" xfId="0" applyFill="1" applyBorder="1" applyAlignment="1">
      <alignment vertical="center"/>
    </xf>
    <xf numFmtId="0" fontId="0" fillId="2" borderId="10" xfId="0" applyFill="1" applyBorder="1" applyAlignment="1">
      <alignment vertical="center"/>
    </xf>
    <xf numFmtId="177" fontId="0" fillId="2" borderId="10" xfId="0" applyNumberFormat="1" applyFill="1" applyBorder="1" applyAlignment="1">
      <alignment vertical="center"/>
    </xf>
    <xf numFmtId="56" fontId="0" fillId="2" borderId="0" xfId="0" applyNumberFormat="1" applyFill="1" applyAlignment="1">
      <alignment vertical="center"/>
    </xf>
    <xf numFmtId="0" fontId="0" fillId="3" borderId="13" xfId="0" applyFill="1" applyBorder="1" applyAlignment="1">
      <alignment vertical="center"/>
    </xf>
    <xf numFmtId="0" fontId="0" fillId="3" borderId="14" xfId="0" applyFill="1" applyBorder="1" applyAlignment="1">
      <alignment horizontal="center" vertical="center" shrinkToFit="1"/>
    </xf>
    <xf numFmtId="0" fontId="0" fillId="3" borderId="15" xfId="0" applyFill="1" applyBorder="1" applyAlignment="1">
      <alignment horizontal="center" vertical="center" shrinkToFit="1"/>
    </xf>
    <xf numFmtId="0" fontId="0" fillId="3" borderId="16" xfId="0" applyFill="1" applyBorder="1" applyAlignment="1">
      <alignment horizontal="center" vertical="center" shrinkToFit="1"/>
    </xf>
    <xf numFmtId="0" fontId="0" fillId="3" borderId="13" xfId="0" applyFill="1" applyBorder="1" applyAlignment="1">
      <alignment horizontal="center" vertical="center"/>
    </xf>
    <xf numFmtId="0" fontId="4" fillId="3" borderId="17"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2" fillId="3" borderId="13" xfId="0" applyFont="1" applyFill="1" applyBorder="1" applyAlignment="1">
      <alignment horizontal="center" vertical="center" shrinkToFit="1"/>
    </xf>
    <xf numFmtId="0" fontId="0" fillId="3" borderId="20" xfId="0" applyFill="1" applyBorder="1" applyAlignment="1">
      <alignment vertical="center"/>
    </xf>
    <xf numFmtId="0" fontId="0" fillId="3" borderId="16" xfId="0" applyFill="1" applyBorder="1" applyAlignment="1">
      <alignment horizontal="center" vertical="center"/>
    </xf>
    <xf numFmtId="0" fontId="4" fillId="3" borderId="21" xfId="0" applyFont="1" applyFill="1" applyBorder="1" applyAlignment="1">
      <alignment horizontal="center" vertical="center" wrapText="1"/>
    </xf>
    <xf numFmtId="0" fontId="4" fillId="3" borderId="22"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0" fillId="4" borderId="13" xfId="0" applyFill="1" applyBorder="1" applyAlignment="1">
      <alignment vertical="center" shrinkToFit="1"/>
    </xf>
    <xf numFmtId="0" fontId="0" fillId="4" borderId="20" xfId="0" applyFill="1" applyBorder="1" applyAlignment="1">
      <alignment vertical="center"/>
    </xf>
    <xf numFmtId="0" fontId="0" fillId="4" borderId="16" xfId="0" applyFill="1" applyBorder="1" applyAlignment="1">
      <alignment vertical="center"/>
    </xf>
    <xf numFmtId="0" fontId="0" fillId="4" borderId="13" xfId="0" applyFill="1" applyBorder="1" applyAlignment="1">
      <alignment vertical="center"/>
    </xf>
    <xf numFmtId="177" fontId="0" fillId="4" borderId="13" xfId="0" applyNumberFormat="1" applyFill="1" applyBorder="1" applyAlignment="1">
      <alignment vertical="center"/>
    </xf>
    <xf numFmtId="0" fontId="0" fillId="4" borderId="24" xfId="0" applyFill="1" applyBorder="1" applyAlignment="1">
      <alignment vertical="center"/>
    </xf>
    <xf numFmtId="0" fontId="0" fillId="4" borderId="23" xfId="0" applyFill="1" applyBorder="1" applyAlignment="1">
      <alignment vertical="center"/>
    </xf>
    <xf numFmtId="0" fontId="0" fillId="4" borderId="25" xfId="0" applyFill="1" applyBorder="1" applyAlignment="1">
      <alignment vertical="center"/>
    </xf>
    <xf numFmtId="177" fontId="0" fillId="4" borderId="25" xfId="0" applyNumberFormat="1" applyFill="1" applyBorder="1" applyAlignment="1">
      <alignment vertical="center"/>
    </xf>
    <xf numFmtId="177" fontId="5" fillId="2" borderId="10" xfId="0" applyNumberFormat="1" applyFont="1" applyFill="1" applyBorder="1" applyAlignment="1">
      <alignment vertical="center"/>
    </xf>
    <xf numFmtId="177" fontId="6" fillId="4" borderId="13" xfId="0" applyNumberFormat="1" applyFont="1" applyFill="1" applyBorder="1" applyAlignment="1">
      <alignment vertical="center"/>
    </xf>
    <xf numFmtId="177" fontId="6" fillId="2" borderId="10" xfId="0" applyNumberFormat="1" applyFont="1" applyFill="1" applyBorder="1" applyAlignment="1">
      <alignment vertical="center"/>
    </xf>
    <xf numFmtId="0" fontId="7" fillId="2" borderId="0" xfId="0" applyFont="1" applyFill="1" applyAlignment="1">
      <alignment vertical="center"/>
    </xf>
  </cellXfs>
  <cellStyles count="7">
    <cellStyle name="Normal" xfId="0"/>
    <cellStyle name="Percent" xfId="15"/>
    <cellStyle name="Hyperlink" xfId="16"/>
    <cellStyle name="Comma [0]" xfId="17"/>
    <cellStyle name="Comma" xfId="18"/>
    <cellStyle name="Currency [0]" xfId="19"/>
    <cellStyle name="Currency"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F54"/>
  <sheetViews>
    <sheetView tabSelected="1" workbookViewId="0" topLeftCell="A1">
      <selection activeCell="A1" sqref="A1"/>
    </sheetView>
  </sheetViews>
  <sheetFormatPr defaultColWidth="9.00390625" defaultRowHeight="13.5"/>
  <cols>
    <col min="1" max="16384" width="2.625" style="1" customWidth="1"/>
  </cols>
  <sheetData>
    <row r="1" spans="1:2" ht="14.25">
      <c r="A1" s="54">
        <v>1</v>
      </c>
      <c r="B1" s="54" t="s">
        <v>0</v>
      </c>
    </row>
    <row r="2" ht="13.5">
      <c r="C2" s="1" t="s">
        <v>1</v>
      </c>
    </row>
    <row r="3" ht="13.5">
      <c r="C3" s="1" t="s">
        <v>2</v>
      </c>
    </row>
    <row r="4" ht="13.5">
      <c r="C4" s="1" t="s">
        <v>24</v>
      </c>
    </row>
    <row r="5" ht="13.5">
      <c r="C5" s="1" t="s">
        <v>22</v>
      </c>
    </row>
    <row r="6" ht="13.5">
      <c r="C6" s="1" t="s">
        <v>23</v>
      </c>
    </row>
    <row r="8" spans="3:32" ht="13.5">
      <c r="C8" s="28" t="s">
        <v>12</v>
      </c>
      <c r="D8" s="28"/>
      <c r="E8" s="29" t="s">
        <v>39</v>
      </c>
      <c r="F8" s="30"/>
      <c r="G8" s="30"/>
      <c r="H8" s="31"/>
      <c r="I8" s="32" t="s">
        <v>3</v>
      </c>
      <c r="J8" s="32"/>
      <c r="K8" s="32"/>
      <c r="L8" s="32"/>
      <c r="M8" s="32" t="s">
        <v>25</v>
      </c>
      <c r="N8" s="32"/>
      <c r="O8" s="32"/>
      <c r="P8" s="32"/>
      <c r="Q8" s="32" t="s">
        <v>26</v>
      </c>
      <c r="R8" s="32"/>
      <c r="S8" s="32"/>
      <c r="T8" s="32"/>
      <c r="U8" s="33" t="s">
        <v>20</v>
      </c>
      <c r="V8" s="34"/>
      <c r="W8" s="35"/>
      <c r="X8" s="36" t="s">
        <v>5</v>
      </c>
      <c r="Y8" s="36"/>
      <c r="Z8" s="36"/>
      <c r="AA8" s="36" t="s">
        <v>11</v>
      </c>
      <c r="AB8" s="36"/>
      <c r="AC8" s="36"/>
      <c r="AD8" s="33" t="s">
        <v>21</v>
      </c>
      <c r="AE8" s="34"/>
      <c r="AF8" s="35"/>
    </row>
    <row r="9" spans="3:32" ht="13.5">
      <c r="C9" s="28"/>
      <c r="D9" s="28"/>
      <c r="E9" s="37" t="s">
        <v>6</v>
      </c>
      <c r="F9" s="38" t="s">
        <v>7</v>
      </c>
      <c r="G9" s="32"/>
      <c r="H9" s="32"/>
      <c r="I9" s="37" t="s">
        <v>6</v>
      </c>
      <c r="J9" s="38" t="s">
        <v>7</v>
      </c>
      <c r="K9" s="32"/>
      <c r="L9" s="32"/>
      <c r="M9" s="37" t="s">
        <v>6</v>
      </c>
      <c r="N9" s="38" t="s">
        <v>7</v>
      </c>
      <c r="O9" s="32"/>
      <c r="P9" s="32"/>
      <c r="Q9" s="37" t="s">
        <v>6</v>
      </c>
      <c r="R9" s="38" t="s">
        <v>7</v>
      </c>
      <c r="S9" s="32"/>
      <c r="T9" s="32"/>
      <c r="U9" s="39"/>
      <c r="V9" s="40"/>
      <c r="W9" s="41"/>
      <c r="X9" s="32" t="s">
        <v>7</v>
      </c>
      <c r="Y9" s="32"/>
      <c r="Z9" s="32"/>
      <c r="AA9" s="32" t="s">
        <v>7</v>
      </c>
      <c r="AB9" s="32"/>
      <c r="AC9" s="32"/>
      <c r="AD9" s="39"/>
      <c r="AE9" s="40"/>
      <c r="AF9" s="41"/>
    </row>
    <row r="10" spans="3:32" ht="13.5">
      <c r="C10" s="3" t="s">
        <v>4</v>
      </c>
      <c r="D10" s="4"/>
      <c r="E10" s="5">
        <v>1</v>
      </c>
      <c r="F10" s="6">
        <v>100</v>
      </c>
      <c r="G10" s="7"/>
      <c r="H10" s="7"/>
      <c r="I10" s="5"/>
      <c r="J10" s="6"/>
      <c r="K10" s="7"/>
      <c r="L10" s="7"/>
      <c r="M10" s="5"/>
      <c r="N10" s="6"/>
      <c r="O10" s="7"/>
      <c r="P10" s="7"/>
      <c r="Q10" s="5">
        <f>E10+I10-M10</f>
        <v>1</v>
      </c>
      <c r="R10" s="6">
        <f>F10+J10-X10</f>
        <v>100</v>
      </c>
      <c r="S10" s="7"/>
      <c r="T10" s="7"/>
      <c r="U10" s="8">
        <f>R10/Q10</f>
        <v>100</v>
      </c>
      <c r="V10" s="8"/>
      <c r="W10" s="8"/>
      <c r="X10" s="7"/>
      <c r="Y10" s="7"/>
      <c r="Z10" s="7"/>
      <c r="AA10" s="7"/>
      <c r="AB10" s="7"/>
      <c r="AC10" s="7"/>
      <c r="AD10" s="8"/>
      <c r="AE10" s="8"/>
      <c r="AF10" s="8"/>
    </row>
    <row r="11" spans="3:32" ht="13.5">
      <c r="C11" s="9" t="s">
        <v>8</v>
      </c>
      <c r="D11" s="10"/>
      <c r="E11" s="11"/>
      <c r="F11" s="12"/>
      <c r="G11" s="13"/>
      <c r="H11" s="13"/>
      <c r="I11" s="11">
        <v>1</v>
      </c>
      <c r="J11" s="12">
        <v>120</v>
      </c>
      <c r="K11" s="13"/>
      <c r="L11" s="13"/>
      <c r="M11" s="11"/>
      <c r="N11" s="12"/>
      <c r="O11" s="13"/>
      <c r="P11" s="13"/>
      <c r="Q11" s="11">
        <f>Q10+I11-M11</f>
        <v>2</v>
      </c>
      <c r="R11" s="12">
        <f>R10+J11-X11</f>
        <v>220</v>
      </c>
      <c r="S11" s="13"/>
      <c r="T11" s="13"/>
      <c r="U11" s="14">
        <f>R11/Q11</f>
        <v>110</v>
      </c>
      <c r="V11" s="14"/>
      <c r="W11" s="14"/>
      <c r="X11" s="13"/>
      <c r="Y11" s="13"/>
      <c r="Z11" s="13"/>
      <c r="AA11" s="13"/>
      <c r="AB11" s="13"/>
      <c r="AC11" s="13"/>
      <c r="AD11" s="14"/>
      <c r="AE11" s="14"/>
      <c r="AF11" s="14"/>
    </row>
    <row r="12" spans="3:32" ht="13.5">
      <c r="C12" s="9" t="s">
        <v>9</v>
      </c>
      <c r="D12" s="10"/>
      <c r="E12" s="11"/>
      <c r="F12" s="12"/>
      <c r="G12" s="13"/>
      <c r="H12" s="13"/>
      <c r="I12" s="11">
        <v>1</v>
      </c>
      <c r="J12" s="12">
        <v>140</v>
      </c>
      <c r="K12" s="13"/>
      <c r="L12" s="13"/>
      <c r="M12" s="11"/>
      <c r="N12" s="12"/>
      <c r="O12" s="13"/>
      <c r="P12" s="13"/>
      <c r="Q12" s="11">
        <f>Q11+I12-M12</f>
        <v>3</v>
      </c>
      <c r="R12" s="12">
        <f>R11+J12-X12</f>
        <v>360</v>
      </c>
      <c r="S12" s="13"/>
      <c r="T12" s="13"/>
      <c r="U12" s="14">
        <f>R12/Q12</f>
        <v>120</v>
      </c>
      <c r="V12" s="14"/>
      <c r="W12" s="14"/>
      <c r="X12" s="13"/>
      <c r="Y12" s="13"/>
      <c r="Z12" s="13"/>
      <c r="AA12" s="13"/>
      <c r="AB12" s="13"/>
      <c r="AC12" s="13"/>
      <c r="AD12" s="14"/>
      <c r="AE12" s="14"/>
      <c r="AF12" s="14"/>
    </row>
    <row r="13" spans="3:32" ht="13.5">
      <c r="C13" s="9" t="s">
        <v>14</v>
      </c>
      <c r="D13" s="10"/>
      <c r="E13" s="11"/>
      <c r="F13" s="12"/>
      <c r="G13" s="13"/>
      <c r="H13" s="13"/>
      <c r="I13" s="11"/>
      <c r="J13" s="12"/>
      <c r="K13" s="13"/>
      <c r="L13" s="13"/>
      <c r="M13" s="11">
        <v>1</v>
      </c>
      <c r="N13" s="12">
        <v>200</v>
      </c>
      <c r="O13" s="13"/>
      <c r="P13" s="13"/>
      <c r="Q13" s="11">
        <f>Q12+I13-M13</f>
        <v>2</v>
      </c>
      <c r="R13" s="12">
        <f>R12+J13-X13</f>
        <v>240</v>
      </c>
      <c r="S13" s="13"/>
      <c r="T13" s="13"/>
      <c r="U13" s="14">
        <f>R13/Q13</f>
        <v>120</v>
      </c>
      <c r="V13" s="14"/>
      <c r="W13" s="14"/>
      <c r="X13" s="13">
        <f>U12*M13</f>
        <v>120</v>
      </c>
      <c r="Y13" s="13"/>
      <c r="Z13" s="13"/>
      <c r="AA13" s="13">
        <f>N13-X13</f>
        <v>80</v>
      </c>
      <c r="AB13" s="13"/>
      <c r="AC13" s="13"/>
      <c r="AD13" s="14"/>
      <c r="AE13" s="14"/>
      <c r="AF13" s="14"/>
    </row>
    <row r="14" spans="3:32" ht="13.5">
      <c r="C14" s="15" t="s">
        <v>15</v>
      </c>
      <c r="D14" s="16"/>
      <c r="E14" s="17"/>
      <c r="F14" s="18"/>
      <c r="G14" s="19"/>
      <c r="H14" s="19"/>
      <c r="I14" s="17">
        <v>1</v>
      </c>
      <c r="J14" s="18">
        <v>180</v>
      </c>
      <c r="K14" s="19"/>
      <c r="L14" s="19"/>
      <c r="M14" s="17"/>
      <c r="N14" s="18"/>
      <c r="O14" s="19"/>
      <c r="P14" s="19"/>
      <c r="Q14" s="17">
        <f>Q13+I14-M14</f>
        <v>3</v>
      </c>
      <c r="R14" s="18">
        <f>R13+J14-X14</f>
        <v>420</v>
      </c>
      <c r="S14" s="19"/>
      <c r="T14" s="19"/>
      <c r="U14" s="20">
        <f>R14/Q14</f>
        <v>140</v>
      </c>
      <c r="V14" s="20"/>
      <c r="W14" s="20"/>
      <c r="X14" s="19"/>
      <c r="Y14" s="19"/>
      <c r="Z14" s="19"/>
      <c r="AA14" s="19"/>
      <c r="AB14" s="19"/>
      <c r="AC14" s="19"/>
      <c r="AD14" s="20"/>
      <c r="AE14" s="20"/>
      <c r="AF14" s="20"/>
    </row>
    <row r="15" spans="3:32" ht="13.5">
      <c r="C15" s="21" t="s">
        <v>10</v>
      </c>
      <c r="D15" s="22"/>
      <c r="E15" s="23"/>
      <c r="F15" s="24"/>
      <c r="G15" s="25"/>
      <c r="H15" s="25"/>
      <c r="I15" s="23"/>
      <c r="J15" s="24"/>
      <c r="K15" s="25"/>
      <c r="L15" s="25"/>
      <c r="M15" s="23">
        <v>1</v>
      </c>
      <c r="N15" s="24">
        <v>220</v>
      </c>
      <c r="O15" s="25"/>
      <c r="P15" s="25"/>
      <c r="Q15" s="23">
        <f>Q14+I15-M15</f>
        <v>2</v>
      </c>
      <c r="R15" s="24">
        <f>R14+J15-X15</f>
        <v>280</v>
      </c>
      <c r="S15" s="25"/>
      <c r="T15" s="25"/>
      <c r="U15" s="51">
        <f>R15/Q15</f>
        <v>140</v>
      </c>
      <c r="V15" s="51"/>
      <c r="W15" s="51"/>
      <c r="X15" s="25">
        <f>U14*M15</f>
        <v>140</v>
      </c>
      <c r="Y15" s="25"/>
      <c r="Z15" s="25"/>
      <c r="AA15" s="25">
        <f>N15-X15</f>
        <v>80</v>
      </c>
      <c r="AB15" s="25"/>
      <c r="AC15" s="25"/>
      <c r="AD15" s="26"/>
      <c r="AE15" s="26"/>
      <c r="AF15" s="26"/>
    </row>
    <row r="16" spans="3:32" ht="13.5">
      <c r="C16" s="42" t="s">
        <v>13</v>
      </c>
      <c r="D16" s="42"/>
      <c r="E16" s="43">
        <v>1</v>
      </c>
      <c r="F16" s="44">
        <v>100</v>
      </c>
      <c r="G16" s="45"/>
      <c r="H16" s="45"/>
      <c r="I16" s="43">
        <f>SUM(I10:I15)</f>
        <v>3</v>
      </c>
      <c r="J16" s="44">
        <f>SUM(J10:L15)</f>
        <v>440</v>
      </c>
      <c r="K16" s="45"/>
      <c r="L16" s="45"/>
      <c r="M16" s="43">
        <f>SUM(M10:M15)</f>
        <v>2</v>
      </c>
      <c r="N16" s="44">
        <f>SUM(N10:P15)</f>
        <v>420</v>
      </c>
      <c r="O16" s="45"/>
      <c r="P16" s="45"/>
      <c r="Q16" s="43"/>
      <c r="R16" s="44"/>
      <c r="S16" s="45"/>
      <c r="T16" s="45"/>
      <c r="U16" s="46"/>
      <c r="V16" s="46"/>
      <c r="W16" s="46"/>
      <c r="X16" s="45">
        <f>SUM(X10:Z15)</f>
        <v>260</v>
      </c>
      <c r="Y16" s="45"/>
      <c r="Z16" s="45"/>
      <c r="AA16" s="45">
        <f>SUM(AA10:AC15)</f>
        <v>160</v>
      </c>
      <c r="AB16" s="45"/>
      <c r="AC16" s="45"/>
      <c r="AD16" s="52">
        <f>(F16+J16)/(E16+I16)</f>
        <v>135</v>
      </c>
      <c r="AE16" s="52"/>
      <c r="AF16" s="52"/>
    </row>
    <row r="17" spans="3:32" ht="13.5">
      <c r="C17" s="3" t="s">
        <v>16</v>
      </c>
      <c r="D17" s="4"/>
      <c r="E17" s="5"/>
      <c r="F17" s="6"/>
      <c r="G17" s="7"/>
      <c r="H17" s="7"/>
      <c r="I17" s="5"/>
      <c r="J17" s="6"/>
      <c r="K17" s="7"/>
      <c r="L17" s="7"/>
      <c r="M17" s="5">
        <v>1</v>
      </c>
      <c r="N17" s="6">
        <v>210</v>
      </c>
      <c r="O17" s="7"/>
      <c r="P17" s="7"/>
      <c r="Q17" s="5">
        <f>Q15+I17-M17</f>
        <v>1</v>
      </c>
      <c r="R17" s="6">
        <f>R15+J17-X17</f>
        <v>140</v>
      </c>
      <c r="S17" s="7"/>
      <c r="T17" s="7"/>
      <c r="U17" s="8">
        <f>R17/Q17</f>
        <v>140</v>
      </c>
      <c r="V17" s="8"/>
      <c r="W17" s="8"/>
      <c r="X17" s="7">
        <f>U15*M17</f>
        <v>140</v>
      </c>
      <c r="Y17" s="7"/>
      <c r="Z17" s="7"/>
      <c r="AA17" s="7">
        <f>N17-X17</f>
        <v>70</v>
      </c>
      <c r="AB17" s="7"/>
      <c r="AC17" s="7"/>
      <c r="AD17" s="8"/>
      <c r="AE17" s="8"/>
      <c r="AF17" s="8"/>
    </row>
    <row r="18" spans="3:32" ht="13.5">
      <c r="C18" s="9" t="s">
        <v>17</v>
      </c>
      <c r="D18" s="10"/>
      <c r="E18" s="11"/>
      <c r="F18" s="12"/>
      <c r="G18" s="13"/>
      <c r="H18" s="13"/>
      <c r="I18" s="11">
        <v>2</v>
      </c>
      <c r="J18" s="12">
        <v>115</v>
      </c>
      <c r="K18" s="13"/>
      <c r="L18" s="13"/>
      <c r="M18" s="11"/>
      <c r="N18" s="12"/>
      <c r="O18" s="13"/>
      <c r="P18" s="13"/>
      <c r="Q18" s="11">
        <f>Q17+I18-M18</f>
        <v>3</v>
      </c>
      <c r="R18" s="12">
        <f>R17+J18-X18</f>
        <v>255</v>
      </c>
      <c r="S18" s="13"/>
      <c r="T18" s="13"/>
      <c r="U18" s="20">
        <f>R18/Q18</f>
        <v>85</v>
      </c>
      <c r="V18" s="20"/>
      <c r="W18" s="20"/>
      <c r="X18" s="13"/>
      <c r="Y18" s="13"/>
      <c r="Z18" s="13"/>
      <c r="AA18" s="13"/>
      <c r="AB18" s="13"/>
      <c r="AC18" s="13"/>
      <c r="AD18" s="14"/>
      <c r="AE18" s="14"/>
      <c r="AF18" s="14"/>
    </row>
    <row r="19" spans="3:32" ht="13.5">
      <c r="C19" s="21" t="s">
        <v>18</v>
      </c>
      <c r="D19" s="22"/>
      <c r="E19" s="23"/>
      <c r="F19" s="24"/>
      <c r="G19" s="25"/>
      <c r="H19" s="25"/>
      <c r="I19" s="23"/>
      <c r="J19" s="24"/>
      <c r="K19" s="25"/>
      <c r="L19" s="25"/>
      <c r="M19" s="23">
        <v>1</v>
      </c>
      <c r="N19" s="24">
        <v>180</v>
      </c>
      <c r="O19" s="25"/>
      <c r="P19" s="25"/>
      <c r="Q19" s="23">
        <f>Q18+I19-M19</f>
        <v>2</v>
      </c>
      <c r="R19" s="24">
        <f>R18+J19-X19</f>
        <v>170</v>
      </c>
      <c r="S19" s="25"/>
      <c r="T19" s="25"/>
      <c r="U19" s="51">
        <f>R19/Q19</f>
        <v>85</v>
      </c>
      <c r="V19" s="51"/>
      <c r="W19" s="51"/>
      <c r="X19" s="25">
        <f>U18*M19</f>
        <v>85</v>
      </c>
      <c r="Y19" s="25"/>
      <c r="Z19" s="25"/>
      <c r="AA19" s="25">
        <f>N19-X19</f>
        <v>95</v>
      </c>
      <c r="AB19" s="25"/>
      <c r="AC19" s="25"/>
      <c r="AD19" s="53">
        <f>(AD16*Q15+J20)/(Q15+I20)</f>
        <v>96.25</v>
      </c>
      <c r="AE19" s="53"/>
      <c r="AF19" s="53"/>
    </row>
    <row r="20" spans="3:32" ht="13.5">
      <c r="C20" s="42" t="s">
        <v>19</v>
      </c>
      <c r="D20" s="42"/>
      <c r="E20" s="47"/>
      <c r="F20" s="48"/>
      <c r="G20" s="49"/>
      <c r="H20" s="49"/>
      <c r="I20" s="47">
        <f>SUM(I17:I19)</f>
        <v>2</v>
      </c>
      <c r="J20" s="48">
        <f>SUM(J17:L19)</f>
        <v>115</v>
      </c>
      <c r="K20" s="49"/>
      <c r="L20" s="49"/>
      <c r="M20" s="47">
        <f>SUM(M17:M19)</f>
        <v>2</v>
      </c>
      <c r="N20" s="48">
        <f>SUM(N17:P19)</f>
        <v>390</v>
      </c>
      <c r="O20" s="49"/>
      <c r="P20" s="49"/>
      <c r="Q20" s="47"/>
      <c r="R20" s="48"/>
      <c r="S20" s="49"/>
      <c r="T20" s="49"/>
      <c r="U20" s="50"/>
      <c r="V20" s="50"/>
      <c r="W20" s="50"/>
      <c r="X20" s="49">
        <f>SUM(X17:Z19)</f>
        <v>225</v>
      </c>
      <c r="Y20" s="49"/>
      <c r="Z20" s="49"/>
      <c r="AA20" s="49">
        <f>SUM(AA17:AC19)</f>
        <v>165</v>
      </c>
      <c r="AB20" s="49"/>
      <c r="AC20" s="49"/>
      <c r="AD20" s="50"/>
      <c r="AE20" s="50"/>
      <c r="AF20" s="50"/>
    </row>
    <row r="22" spans="1:2" ht="14.25">
      <c r="A22" s="54">
        <v>2</v>
      </c>
      <c r="B22" s="54" t="s">
        <v>27</v>
      </c>
    </row>
    <row r="23" spans="2:3" ht="13.5">
      <c r="B23" s="2" t="s">
        <v>30</v>
      </c>
      <c r="C23" s="1" t="s">
        <v>28</v>
      </c>
    </row>
    <row r="24" ht="13.5">
      <c r="D24" s="1" t="s">
        <v>34</v>
      </c>
    </row>
    <row r="25" ht="13.5">
      <c r="D25" s="1" t="s">
        <v>35</v>
      </c>
    </row>
    <row r="26" ht="13.5">
      <c r="D26" s="1" t="s">
        <v>36</v>
      </c>
    </row>
    <row r="27" ht="13.5">
      <c r="D27" s="1" t="s">
        <v>37</v>
      </c>
    </row>
    <row r="28" spans="2:3" ht="13.5">
      <c r="B28" s="2" t="s">
        <v>31</v>
      </c>
      <c r="C28" s="27" t="s">
        <v>38</v>
      </c>
    </row>
    <row r="29" ht="13.5">
      <c r="D29" s="1" t="s">
        <v>53</v>
      </c>
    </row>
    <row r="30" ht="13.5">
      <c r="D30" s="1" t="s">
        <v>29</v>
      </c>
    </row>
    <row r="31" spans="2:3" ht="13.5">
      <c r="B31" s="2" t="s">
        <v>32</v>
      </c>
      <c r="C31" s="1" t="s">
        <v>33</v>
      </c>
    </row>
    <row r="32" ht="13.5">
      <c r="D32" s="1" t="s">
        <v>40</v>
      </c>
    </row>
    <row r="33" ht="13.5">
      <c r="D33" s="1" t="s">
        <v>41</v>
      </c>
    </row>
    <row r="34" ht="13.5">
      <c r="D34" s="1" t="s">
        <v>54</v>
      </c>
    </row>
    <row r="35" ht="13.5">
      <c r="D35" s="1" t="s">
        <v>43</v>
      </c>
    </row>
    <row r="36" ht="13.5">
      <c r="D36" s="1" t="s">
        <v>42</v>
      </c>
    </row>
    <row r="38" spans="1:2" ht="14.25">
      <c r="A38" s="54">
        <v>3</v>
      </c>
      <c r="B38" s="54" t="s">
        <v>44</v>
      </c>
    </row>
    <row r="39" spans="2:3" ht="13.5">
      <c r="B39" s="2" t="s">
        <v>30</v>
      </c>
      <c r="C39" s="1" t="s">
        <v>45</v>
      </c>
    </row>
    <row r="40" ht="13.5">
      <c r="D40" s="1" t="s">
        <v>55</v>
      </c>
    </row>
    <row r="41" ht="13.5">
      <c r="D41" s="1" t="s">
        <v>46</v>
      </c>
    </row>
    <row r="42" ht="13.5">
      <c r="D42" s="1" t="s">
        <v>47</v>
      </c>
    </row>
    <row r="43" spans="2:3" ht="13.5">
      <c r="B43" s="2" t="s">
        <v>31</v>
      </c>
      <c r="C43" s="27" t="s">
        <v>48</v>
      </c>
    </row>
    <row r="44" ht="13.5">
      <c r="D44" s="1" t="s">
        <v>49</v>
      </c>
    </row>
    <row r="45" ht="13.5">
      <c r="D45" s="1" t="s">
        <v>50</v>
      </c>
    </row>
    <row r="46" spans="2:3" ht="13.5">
      <c r="B46" s="2" t="s">
        <v>32</v>
      </c>
      <c r="C46" s="1" t="s">
        <v>33</v>
      </c>
    </row>
    <row r="47" ht="13.5">
      <c r="D47" s="1" t="s">
        <v>56</v>
      </c>
    </row>
    <row r="48" ht="13.5">
      <c r="D48" s="1" t="s">
        <v>51</v>
      </c>
    </row>
    <row r="49" ht="13.5">
      <c r="D49" s="1" t="s">
        <v>52</v>
      </c>
    </row>
    <row r="51" spans="1:2" ht="14.25">
      <c r="A51" s="54">
        <v>4</v>
      </c>
      <c r="B51" s="54" t="s">
        <v>57</v>
      </c>
    </row>
    <row r="52" ht="13.5">
      <c r="C52" s="1" t="s">
        <v>58</v>
      </c>
    </row>
    <row r="53" ht="13.5">
      <c r="C53" s="1" t="s">
        <v>59</v>
      </c>
    </row>
    <row r="54" ht="13.5">
      <c r="C54" s="1" t="s">
        <v>60</v>
      </c>
    </row>
  </sheetData>
  <mergeCells count="114">
    <mergeCell ref="AD8:AF9"/>
    <mergeCell ref="R20:T20"/>
    <mergeCell ref="U20:W20"/>
    <mergeCell ref="X20:Z20"/>
    <mergeCell ref="AA20:AC20"/>
    <mergeCell ref="C20:D20"/>
    <mergeCell ref="F20:H20"/>
    <mergeCell ref="J20:L20"/>
    <mergeCell ref="N20:P20"/>
    <mergeCell ref="R19:T19"/>
    <mergeCell ref="U19:W19"/>
    <mergeCell ref="X19:Z19"/>
    <mergeCell ref="AA19:AC19"/>
    <mergeCell ref="C19:D19"/>
    <mergeCell ref="F19:H19"/>
    <mergeCell ref="J19:L19"/>
    <mergeCell ref="N19:P19"/>
    <mergeCell ref="R18:T18"/>
    <mergeCell ref="U18:W18"/>
    <mergeCell ref="X18:Z18"/>
    <mergeCell ref="AA18:AC18"/>
    <mergeCell ref="C18:D18"/>
    <mergeCell ref="F18:H18"/>
    <mergeCell ref="J18:L18"/>
    <mergeCell ref="N18:P18"/>
    <mergeCell ref="AA16:AC16"/>
    <mergeCell ref="C17:D17"/>
    <mergeCell ref="F17:H17"/>
    <mergeCell ref="J17:L17"/>
    <mergeCell ref="N17:P17"/>
    <mergeCell ref="R17:T17"/>
    <mergeCell ref="U17:W17"/>
    <mergeCell ref="X17:Z17"/>
    <mergeCell ref="AA17:AC17"/>
    <mergeCell ref="C8:D9"/>
    <mergeCell ref="R16:T16"/>
    <mergeCell ref="U16:W16"/>
    <mergeCell ref="X16:Z16"/>
    <mergeCell ref="C13:D13"/>
    <mergeCell ref="F13:H13"/>
    <mergeCell ref="J13:L13"/>
    <mergeCell ref="N13:P13"/>
    <mergeCell ref="R13:T13"/>
    <mergeCell ref="U13:W13"/>
    <mergeCell ref="Q8:T8"/>
    <mergeCell ref="X8:Z8"/>
    <mergeCell ref="AA8:AC8"/>
    <mergeCell ref="U8:W9"/>
    <mergeCell ref="N16:P16"/>
    <mergeCell ref="R10:T10"/>
    <mergeCell ref="R11:T11"/>
    <mergeCell ref="R12:T12"/>
    <mergeCell ref="R15:T15"/>
    <mergeCell ref="N14:P14"/>
    <mergeCell ref="R14:T14"/>
    <mergeCell ref="F16:H16"/>
    <mergeCell ref="J10:L10"/>
    <mergeCell ref="J11:L11"/>
    <mergeCell ref="J12:L12"/>
    <mergeCell ref="J15:L15"/>
    <mergeCell ref="J16:L16"/>
    <mergeCell ref="F14:H14"/>
    <mergeCell ref="J14:L14"/>
    <mergeCell ref="E8:H8"/>
    <mergeCell ref="F9:H9"/>
    <mergeCell ref="J9:L9"/>
    <mergeCell ref="N9:P9"/>
    <mergeCell ref="I8:L8"/>
    <mergeCell ref="M8:P8"/>
    <mergeCell ref="C10:D10"/>
    <mergeCell ref="C11:D11"/>
    <mergeCell ref="C12:D12"/>
    <mergeCell ref="C15:D15"/>
    <mergeCell ref="C16:D16"/>
    <mergeCell ref="C14:D14"/>
    <mergeCell ref="AA10:AC10"/>
    <mergeCell ref="F10:H10"/>
    <mergeCell ref="F11:H11"/>
    <mergeCell ref="F12:H12"/>
    <mergeCell ref="F15:H15"/>
    <mergeCell ref="N10:P10"/>
    <mergeCell ref="N11:P11"/>
    <mergeCell ref="X13:Z13"/>
    <mergeCell ref="AA13:AC13"/>
    <mergeCell ref="U14:W14"/>
    <mergeCell ref="X12:Z12"/>
    <mergeCell ref="U15:W15"/>
    <mergeCell ref="AA12:AC12"/>
    <mergeCell ref="AA11:AC11"/>
    <mergeCell ref="X14:Z14"/>
    <mergeCell ref="AA14:AC14"/>
    <mergeCell ref="X15:Z15"/>
    <mergeCell ref="AA15:AC15"/>
    <mergeCell ref="X10:Z10"/>
    <mergeCell ref="X11:Z11"/>
    <mergeCell ref="X9:Z9"/>
    <mergeCell ref="AA9:AC9"/>
    <mergeCell ref="R9:T9"/>
    <mergeCell ref="N12:P12"/>
    <mergeCell ref="N15:P15"/>
    <mergeCell ref="AD10:AF10"/>
    <mergeCell ref="AD11:AF11"/>
    <mergeCell ref="AD12:AF12"/>
    <mergeCell ref="AD13:AF13"/>
    <mergeCell ref="AD14:AF14"/>
    <mergeCell ref="AD15:AF15"/>
    <mergeCell ref="U11:W11"/>
    <mergeCell ref="U10:W10"/>
    <mergeCell ref="U12:W12"/>
    <mergeCell ref="AD16:AF16"/>
    <mergeCell ref="AD17:AF17"/>
    <mergeCell ref="AD18:AF18"/>
    <mergeCell ref="AD19:AF19"/>
    <mergeCell ref="AD20:AF20"/>
  </mergeCells>
  <printOptions/>
  <pageMargins left="0.75" right="0.75" top="1" bottom="1" header="0.512" footer="0.512"/>
  <pageSetup fitToHeight="1" fitToWidth="1" horizontalDpi="600" verticalDpi="600" orientation="portrait" paperSize="9" r:id="rId1"/>
  <headerFooter alignWithMargins="0">
    <oddHeader>&amp;L&amp;F&amp;A&amp;R2007/5/4</oddHeader>
    <oddFooter>&amp;Rアステム株式会社</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移動平均法.xls</dc:title>
  <dc:subject/>
  <dc:creator>柴田充啓IT税理士</dc:creator>
  <cp:keywords/>
  <dc:description>2007/5/4</dc:description>
  <cp:lastModifiedBy>administrator</cp:lastModifiedBy>
  <cp:lastPrinted>2007-05-04T06:26:42Z</cp:lastPrinted>
  <dcterms:created xsi:type="dcterms:W3CDTF">2007-05-04T04:09:51Z</dcterms:created>
  <dcterms:modified xsi:type="dcterms:W3CDTF">2007-05-04T06:27:33Z</dcterms:modified>
  <cp:category>販売管理</cp:category>
  <cp:version/>
  <cp:contentType/>
  <cp:contentStatus/>
</cp:coreProperties>
</file>